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Архив 2018" sheetId="1" r:id="rId1"/>
    <sheet name="Лист2" sheetId="2" r:id="rId2"/>
    <sheet name="Реестр 2019" sheetId="3" r:id="rId3"/>
  </sheets>
  <definedNames/>
  <calcPr fullCalcOnLoad="1"/>
</workbook>
</file>

<file path=xl/sharedStrings.xml><?xml version="1.0" encoding="utf-8"?>
<sst xmlns="http://schemas.openxmlformats.org/spreadsheetml/2006/main" count="1333" uniqueCount="711">
  <si>
    <t xml:space="preserve">                                                    РЕЕСТР МУНИЦИПАЛЬНОГО ИМУЩЕСТВА</t>
  </si>
  <si>
    <t xml:space="preserve">                                            МУНИЦИПАЛЬНОГО ОБРАЗОВАНИЯ СЕРГЕЕВСКОЕ СЕЛЬСКОЕ ПОСЕЛЕНИЕ </t>
  </si>
  <si>
    <t>РАЗДЕЛ 1</t>
  </si>
  <si>
    <t>№ п/п</t>
  </si>
  <si>
    <t>Инвентарный</t>
  </si>
  <si>
    <t>Наименование имущества</t>
  </si>
  <si>
    <t>Адрес имущества</t>
  </si>
  <si>
    <t>Год ввода</t>
  </si>
  <si>
    <t>Кадастровый номер</t>
  </si>
  <si>
    <t>Площадь, протяженность</t>
  </si>
  <si>
    <t>Перв.ст-ть</t>
  </si>
  <si>
    <t>амортиз-ция</t>
  </si>
  <si>
    <t>Ост. Ст-ть</t>
  </si>
  <si>
    <t>Кадастровая ст-ть</t>
  </si>
  <si>
    <t>Дата воз.права-прекращения права</t>
  </si>
  <si>
    <t xml:space="preserve">Основание возникновения права </t>
  </si>
  <si>
    <t>Примечание</t>
  </si>
  <si>
    <t>Правообладатель</t>
  </si>
  <si>
    <t>Сведения об ограничениях</t>
  </si>
  <si>
    <t>Дата включения в реестр</t>
  </si>
  <si>
    <t>Здания, строения</t>
  </si>
  <si>
    <t>Квартира</t>
  </si>
  <si>
    <t>п.Узень д.4кв3</t>
  </si>
  <si>
    <t>70:12:0200032:155</t>
  </si>
  <si>
    <t>46кв.м.</t>
  </si>
  <si>
    <t>27.01.2006г.</t>
  </si>
  <si>
    <t xml:space="preserve">Передаточный акт,доп.соглашение </t>
  </si>
  <si>
    <t>договор соц.найма 14.06.2006г.ГорячеваЕ.П.</t>
  </si>
  <si>
    <t>МО Сергеевское с/п</t>
  </si>
  <si>
    <t>нет</t>
  </si>
  <si>
    <t>квартира</t>
  </si>
  <si>
    <t>п.Узень д.12 кв.1</t>
  </si>
  <si>
    <t>70:12:0200032:164</t>
  </si>
  <si>
    <t>21,8кв.м.</t>
  </si>
  <si>
    <t>договор соц.найма02,06.2006г.Бонарь К.Н.</t>
  </si>
  <si>
    <t>п.Узень д.12 кв.2</t>
  </si>
  <si>
    <t>70:12:0200032:165</t>
  </si>
  <si>
    <t>договор соц.найма 24.07.2012 Иванова М.И.</t>
  </si>
  <si>
    <t>п.Узень д.12 кв.3</t>
  </si>
  <si>
    <t>70:12:0200032:166</t>
  </si>
  <si>
    <t>договор соц.найма20.06.2006г.Вельможина О.В.</t>
  </si>
  <si>
    <t>п.Узень д.13 кв.1</t>
  </si>
  <si>
    <t>70:12:0200032:168</t>
  </si>
  <si>
    <t>36кв.м.</t>
  </si>
  <si>
    <t>договор соц.найма14.07.2006г.Мальцева В.И.</t>
  </si>
  <si>
    <t>п.Узень д.14 кв.2</t>
  </si>
  <si>
    <t>70:12:0200032:170</t>
  </si>
  <si>
    <t>42,9кв.</t>
  </si>
  <si>
    <t>договор соц.найма 14.06.2006г.Гордиенко А.Е.</t>
  </si>
  <si>
    <t>квартира общежитие</t>
  </si>
  <si>
    <t>п.Узень д.18 кв. 2</t>
  </si>
  <si>
    <t>70:12:0200032:174</t>
  </si>
  <si>
    <t>32,9кв.м.</t>
  </si>
  <si>
    <t>договор соц.найма23.11.2009г.Романов И.И.</t>
  </si>
  <si>
    <t>жилой дом</t>
  </si>
  <si>
    <t>п.Узень д. 35</t>
  </si>
  <si>
    <t>сведения отсутствуют (уведомление №7000/301/13-39200</t>
  </si>
  <si>
    <t>45кв.м.</t>
  </si>
  <si>
    <t xml:space="preserve">нет сведений </t>
  </si>
  <si>
    <t>договор соц.найма07.07.2009г Суханова С.В.</t>
  </si>
  <si>
    <t>п.Узень д.42</t>
  </si>
  <si>
    <t>70:12:0200032:115</t>
  </si>
  <si>
    <t>15,8кв.м.</t>
  </si>
  <si>
    <t>п.Узень д.44</t>
  </si>
  <si>
    <t>70:12:0200032:117</t>
  </si>
  <si>
    <t>44,5кв.м.</t>
  </si>
  <si>
    <t>договор соц.найма01.05.2008гМозговаЕ.А.</t>
  </si>
  <si>
    <t>п.Узень д.59 кв. 1</t>
  </si>
  <si>
    <t>сведения отсутствуют (уведомление №7000/301/13-39206</t>
  </si>
  <si>
    <t>60кв.м.</t>
  </si>
  <si>
    <t>договор соц.найма 20.06.2006г.Илларионов В.А.</t>
  </si>
  <si>
    <t>п.Узень д.59 кв.2</t>
  </si>
  <si>
    <t>сведения отсутствуют (уведомление №7000/301/13-39207</t>
  </si>
  <si>
    <t>договор соц.найма 25.04.2013г. Пупин Денис Леонидович</t>
  </si>
  <si>
    <t>п.Узень д.62 кв.2</t>
  </si>
  <si>
    <t>70:12:0200032:197</t>
  </si>
  <si>
    <t>38,1кв.м.</t>
  </si>
  <si>
    <t>договор соц.найма10.11.2010г.Белых Т.В.</t>
  </si>
  <si>
    <t>п.Узень д.72 кв.1</t>
  </si>
  <si>
    <t>70:12:0200032:201</t>
  </si>
  <si>
    <t>63кв.м.</t>
  </si>
  <si>
    <t>договор соц.найма 22.04.2013г. Мезина Наталья Александровна</t>
  </si>
  <si>
    <t>д.Рождественка д.32 кв.1</t>
  </si>
  <si>
    <t>70:12:0200024:98</t>
  </si>
  <si>
    <t>39,7кв.м.</t>
  </si>
  <si>
    <t>договор соц.найма02.12.2009г.КазаковцеваЛ.А.</t>
  </si>
  <si>
    <t>д.Рождественка д.42 кв.1</t>
  </si>
  <si>
    <t>70:12:0200024:108</t>
  </si>
  <si>
    <t>договор соц.найма20.02.2012г.Костина Н.Н.</t>
  </si>
  <si>
    <t>ст.Сахалинка д.1 кв.1</t>
  </si>
  <si>
    <t>20.1 кв.м</t>
  </si>
  <si>
    <t>договор соц.найма Фролов А.Б.</t>
  </si>
  <si>
    <t>ст.Сахалинка д.4 кв.2</t>
  </si>
  <si>
    <t>сведения отсутствуют (уведомление №7000/301/13-39225</t>
  </si>
  <si>
    <t>31кв.м.</t>
  </si>
  <si>
    <t>договор соц.найма 11.01.2012г Шевнева К.Д.</t>
  </si>
  <si>
    <t>ст.Сахалинка д.8 кв.1</t>
  </si>
  <si>
    <t>сведения отсутствуют (уведомление № 001/2019-448345)</t>
  </si>
  <si>
    <t>39,5 кв.м.</t>
  </si>
  <si>
    <t>договор соц.найма 11.01.2012г.Жохов В.В.</t>
  </si>
  <si>
    <t>ст.Сахалинка д.9 кв.1</t>
  </si>
  <si>
    <t>сведения отсутствуют(уведомление № 001/2019-448311)</t>
  </si>
  <si>
    <t>42кв.м.</t>
  </si>
  <si>
    <t xml:space="preserve">договор соц.найма 20.02.2012г.Коцуба Н.И. </t>
  </si>
  <si>
    <t>ст.Сахалинка д.16 кв.2</t>
  </si>
  <si>
    <t>70:12:0200026:184</t>
  </si>
  <si>
    <t>48кв.м.</t>
  </si>
  <si>
    <t>договор соц.найма Бова В.И. 23.09.2013</t>
  </si>
  <si>
    <t>с.Ежи ул.Луговая д.3 кв.4</t>
  </si>
  <si>
    <t>70:12:0200007:352</t>
  </si>
  <si>
    <t>50,5кв.м.</t>
  </si>
  <si>
    <t>27.01.2006г.(31.08.2010г.)</t>
  </si>
  <si>
    <t>Пер.акт,св-во о гос.рег.права 70-АВ 110342</t>
  </si>
  <si>
    <t>договор соц.найма25.09.2013г. Емельянова С.В.</t>
  </si>
  <si>
    <t>с.Ежи ул.Школьная д.3 кв 4</t>
  </si>
  <si>
    <t>70:12:0200007:366</t>
  </si>
  <si>
    <t>69кв.м.</t>
  </si>
  <si>
    <t>Передаточный акт, доп.соглашение</t>
  </si>
  <si>
    <t>договор соц.найма 01.10.2007г.Величко В.В.</t>
  </si>
  <si>
    <t>с.Ежи ул.Набережная д.52 кв.2</t>
  </si>
  <si>
    <t>70:12:0200007:399</t>
  </si>
  <si>
    <t>50кв.м.</t>
  </si>
  <si>
    <t>договор соц.найма 10.01.2006г.Федорова Л.В.</t>
  </si>
  <si>
    <t>с.Ежи ул.Набережная д.39</t>
  </si>
  <si>
    <t>сведения отсутствуют (уведомление №7000/301/13-39230</t>
  </si>
  <si>
    <t>36,5кв.м.</t>
  </si>
  <si>
    <t>договор соц.найма  01.11.2013г.Иванов А. Ю.</t>
  </si>
  <si>
    <t>д.Успенка д.4 кв.1</t>
  </si>
  <si>
    <t>70:12:0200034:276</t>
  </si>
  <si>
    <t>72,6кв.м.</t>
  </si>
  <si>
    <t>договор соц.найма 01.01.2005г.Герасименко С.Ф.</t>
  </si>
  <si>
    <t>д.Успенка д.49</t>
  </si>
  <si>
    <t>сведения отсутствуют (уведомление №7000/301/13-39234</t>
  </si>
  <si>
    <t>договор соц.найма Смолянинов В.И.от 01.07.2010г.</t>
  </si>
  <si>
    <t>д.Успенка д.108 кв.1</t>
  </si>
  <si>
    <t>70:12:0200034:316</t>
  </si>
  <si>
    <t>49кв.м.</t>
  </si>
  <si>
    <t>27.01.2006г.(29.12.2012г.)</t>
  </si>
  <si>
    <t>Пер.акт, св-во о гос.рег.права 70-АВ 312945</t>
  </si>
  <si>
    <t>договор соц.найма Аверьянов А.В.</t>
  </si>
  <si>
    <t>д.Успенка д.111 кв.2</t>
  </si>
  <si>
    <t>сведения отсутствуют ( увемление № 001/2019-448380)</t>
  </si>
  <si>
    <t>41кв.м.</t>
  </si>
  <si>
    <t>договор соц.найма Левчук С.С.</t>
  </si>
  <si>
    <t>д.Петровск д.2 кв.1</t>
  </si>
  <si>
    <t>сведения отсутствуют (уведомление №7000/301/13-39236)</t>
  </si>
  <si>
    <t xml:space="preserve">договор соц.найма 01.01.2005г.Глухих Е.П. </t>
  </si>
  <si>
    <t>д.Петровск д.2 кв.2</t>
  </si>
  <si>
    <t>сведения отсутствуют ( уведомление № 001/2019-448405)</t>
  </si>
  <si>
    <t xml:space="preserve">договор соц.найма Гордиенко Н.А.от 01.01.2005г. </t>
  </si>
  <si>
    <t>д.Петровск д.3 кв.2</t>
  </si>
  <si>
    <t>сведения отсутствуют ( уведомление № 001/2019-448416)</t>
  </si>
  <si>
    <t>70кв.м.</t>
  </si>
  <si>
    <t>договор соц.наймаГлухих С.А.</t>
  </si>
  <si>
    <t>д.Петровск д.19 кв.2</t>
  </si>
  <si>
    <t>70:12:0200023:48</t>
  </si>
  <si>
    <t>68кв.м.</t>
  </si>
  <si>
    <t>договор соц.найма Загуменный П.А.11.06.2009г.</t>
  </si>
  <si>
    <t>д.Петровск д.20</t>
  </si>
  <si>
    <t>70:12:0200023:37</t>
  </si>
  <si>
    <t>39,4кв.м.</t>
  </si>
  <si>
    <t>договор соц.найма 10.07.2004г.Загуменный О.А.</t>
  </si>
  <si>
    <t>б/н</t>
  </si>
  <si>
    <t>с.Сергеево, ул.Больничная,д.2кв.2</t>
  </si>
  <si>
    <t>70:12:0200027:682</t>
  </si>
  <si>
    <t>23.01.2013г.</t>
  </si>
  <si>
    <t>Св-во о гос.рег.права 70-АВ 372090</t>
  </si>
  <si>
    <t>договор соц.найма 23.01.2013г.Талипова Светлана Викторовна</t>
  </si>
  <si>
    <t>квартира (2-й этаж)</t>
  </si>
  <si>
    <t>с. Первомайское, ул. Ленинская, д. 95В кв.7</t>
  </si>
  <si>
    <t>70:12:0203004:1258</t>
  </si>
  <si>
    <t>19,8 кв.м</t>
  </si>
  <si>
    <t>Акт приемо-передачи 23.12.2013</t>
  </si>
  <si>
    <t xml:space="preserve">Св-во о гос.рег.права 70-70-06/038/2014-118 </t>
  </si>
  <si>
    <t>типовой договор найма (дети сирот.) от 01.02.2014 №2-2014-02 Трифонов Р. В.</t>
  </si>
  <si>
    <t>спец.жилфонд</t>
  </si>
  <si>
    <t>с. Первомайское, ул. Ленинская, д. 95В кв.12</t>
  </si>
  <si>
    <t>70:12:0203004:1259</t>
  </si>
  <si>
    <t>19,4 кв.м</t>
  </si>
  <si>
    <t>Св-во о гос.рег.права 70-70-06/038/2014-117</t>
  </si>
  <si>
    <t>типовой договор найма (дети сирот.) от 01.02.2014 №3-2014-02 Суворов Е.Б.</t>
  </si>
  <si>
    <t>квартира (3-й этаж)</t>
  </si>
  <si>
    <t>с. Первомайское, ул. Ленинская, д. 95В кв.13</t>
  </si>
  <si>
    <t>70:12:0203004:1269</t>
  </si>
  <si>
    <t>20,6 кв.м</t>
  </si>
  <si>
    <t>Св-во о гос.рег.права 70-70-06/038/2014-115</t>
  </si>
  <si>
    <t>типовой договор найма (дети сирот.) от 01.02.2014 №1-2014-02 Сумской Е.В</t>
  </si>
  <si>
    <t>с. Первомайское, ул. Ленинская, д. 95В кв.18</t>
  </si>
  <si>
    <t>70:12:0203004:1268</t>
  </si>
  <si>
    <t>20,3 кв.м</t>
  </si>
  <si>
    <t>Св-во о гос.рег.права 70-70-06/038/2014-119</t>
  </si>
  <si>
    <t>типовой договор найма (дети сирот.) от 01.02.2014 №4-2014-02 Иванова Е.П.</t>
  </si>
  <si>
    <t>с.Сергеево, ул.Больничная д.2 кв.4</t>
  </si>
  <si>
    <t>70:12:0200027:746</t>
  </si>
  <si>
    <t>46,3 кв.м.</t>
  </si>
  <si>
    <t>30.05.2013г.</t>
  </si>
  <si>
    <t>Св-во о гос.рег.права 70-АВ 417104</t>
  </si>
  <si>
    <t>договор соц.найма 14.06.2013г.Сизова Надежда Егоровна</t>
  </si>
  <si>
    <t>с.Ежи ул.Школьная д.4 кв.3</t>
  </si>
  <si>
    <t>70:12:0200007:365</t>
  </si>
  <si>
    <t>79,9кв.м.</t>
  </si>
  <si>
    <t>договор соц.найма13.03.2008г.Ботарчук Е.А.</t>
  </si>
  <si>
    <t>казна</t>
  </si>
  <si>
    <t>с. Первомайское, пер. Первомайский, д.33 кв.6</t>
  </si>
  <si>
    <t>70:12:0203001:3038</t>
  </si>
  <si>
    <t>33,0 кв.м</t>
  </si>
  <si>
    <t>Акт приемо-передачи 26.08.2014</t>
  </si>
  <si>
    <t>Св-во о гос.рег.права 70-АВ 603735</t>
  </si>
  <si>
    <t>типовой договор найма (дети сирот.) от 15.09.2014 Козырицкий Рустам Хабибович</t>
  </si>
  <si>
    <t>с. Первомайское, пер. Первомайский, д.33 кв.12</t>
  </si>
  <si>
    <t>70:12:0203001:3031</t>
  </si>
  <si>
    <t>34,0 кв.м</t>
  </si>
  <si>
    <t>Св-во о гос.рег.права 70-АВ 603736</t>
  </si>
  <si>
    <t>типовой договор найма (дети сирот.) от 15.09.2014 Жохова Юлия Сергеевна</t>
  </si>
  <si>
    <t>с. Первомайское, пер. Первомайский, д.33 кв.18</t>
  </si>
  <si>
    <t>70:12:0203001:3033</t>
  </si>
  <si>
    <t>34,2 кв.м</t>
  </si>
  <si>
    <t>Св-во о гос.рег.права 70-АВ 603734</t>
  </si>
  <si>
    <t>типовой договор найма (дети сирот.) от 15.09.2014 Машнич Константин Андреевич</t>
  </si>
  <si>
    <t>с. Первомайское, ул. Ленинская, д. 50 кв.3</t>
  </si>
  <si>
    <t>70:12:0203001:3149</t>
  </si>
  <si>
    <t>34 кв.м</t>
  </si>
  <si>
    <t>Муниципальный контракт №2015.450171</t>
  </si>
  <si>
    <t>гос.регистрация от 24.02.2016</t>
  </si>
  <si>
    <t>типовой договор найма (дети-сироты) от 01.07.2016 Старостина Анастасия Сергеевна</t>
  </si>
  <si>
    <t>с. Первомайское, ул. Ленинская, д. 50 кв.6</t>
  </si>
  <si>
    <t>70:12:0203001:3152</t>
  </si>
  <si>
    <t>типовой договор найма (дети-сироты) от 10.05.2016 Машнич Владимир Андреевич</t>
  </si>
  <si>
    <t>с. Первомайское, ул. Ленинская, д. 50 кв.21</t>
  </si>
  <si>
    <t>70:12:0203001:3167</t>
  </si>
  <si>
    <t>34,6 кв.м</t>
  </si>
  <si>
    <t>типовой договор найма (дети-сироты) от 10.05.2016 Жохов Алексей Сергеевич</t>
  </si>
  <si>
    <t>с. Первомайское, ул. Ленинская, д. 33 кв.4</t>
  </si>
  <si>
    <t>70:12:0203003:1409</t>
  </si>
  <si>
    <t>41,7 кв.м</t>
  </si>
  <si>
    <t>Муниципальный контракт №2016.227729</t>
  </si>
  <si>
    <t>гос.регистрация от 04.10.2016</t>
  </si>
  <si>
    <t>типовой договор найма (дети-сироты) от 24.10.2016 Еремеева Анна Николаевна</t>
  </si>
  <si>
    <t>с. Первомайское, ул. Гончарова, д. 2/1 кв.17А</t>
  </si>
  <si>
    <t>70:12:0203002:1403</t>
  </si>
  <si>
    <t>23,5 кв.м</t>
  </si>
  <si>
    <t>Муниципальный контракт №Ф.2016.351962</t>
  </si>
  <si>
    <t>гос.регистрация от 02.12.2016</t>
  </si>
  <si>
    <t>типовой договор найма (дети-сироты) от 13.12.2016 Зиновьев Дмитрий Станиславович</t>
  </si>
  <si>
    <t>с. Первомайское, ул. Гончарова, д. 2/1 кв.32</t>
  </si>
  <si>
    <t>70:12:0203002:1418</t>
  </si>
  <si>
    <t>34,7 кв.м</t>
  </si>
  <si>
    <t>Муниципальный контракт №2016.402483</t>
  </si>
  <si>
    <t>гос.регистрация от 29.12.2016</t>
  </si>
  <si>
    <t>типовой договор найма (дети-сироты) от 23.01.2017 Козырицкая Юлия Хабибовна</t>
  </si>
  <si>
    <t>с. Первомайское, ул. Ленинская, д. 71 кв.6</t>
  </si>
  <si>
    <t>70:12:0203003:1282</t>
  </si>
  <si>
    <t>37 кв.м</t>
  </si>
  <si>
    <t>Муниципальный контракт №2016.188881</t>
  </si>
  <si>
    <t>тировой договор найма ( дети-сироты) от 06.10.2016 Кокорина Татьяна Александровна</t>
  </si>
  <si>
    <t>с. Первомайское, ул. Гончарова, д. 2/1 кв.27</t>
  </si>
  <si>
    <t>70:12:0203003:1413</t>
  </si>
  <si>
    <t>Муниципальный контракт №Ф.2017.534013</t>
  </si>
  <si>
    <t>гос.регистрация от 27.12.2017</t>
  </si>
  <si>
    <t>типовой договор найма (дети-сироты) от 28.12.2017 Барсагаев Дмитрий Анатольевич</t>
  </si>
  <si>
    <t>с. Первомайское, ул. Гончарова, д. 2/1 кв.23</t>
  </si>
  <si>
    <t>70:12:0203002:1409</t>
  </si>
  <si>
    <t>34,8 кв.м.</t>
  </si>
  <si>
    <t>Муниципальный контракт №Ф.2017.82956</t>
  </si>
  <si>
    <t>гос.регистрация от 12.04.2017</t>
  </si>
  <si>
    <t>типовой договор найма (дети-сироты) от 02.05.2017 Сухов Константин Сергеевич</t>
  </si>
  <si>
    <t>с. Первомайское, ул.Ленинская, д.33, кв. 26</t>
  </si>
  <si>
    <t>70:12:0203003:1402</t>
  </si>
  <si>
    <t>36,7 кв.м.</t>
  </si>
  <si>
    <t>Муниципальный контракт №2015.478817</t>
  </si>
  <si>
    <t>гос.регистрация от 24.12.2015</t>
  </si>
  <si>
    <t>типовой договор найма (дети-сиороты) от 09.03.2016 Трифонов Андрей Владимирович</t>
  </si>
  <si>
    <t>с. Первомайское, ул.Ленинская, д.33, кв. 33</t>
  </si>
  <si>
    <t>70:12:0203003:1407</t>
  </si>
  <si>
    <t>40,9 кв.м.</t>
  </si>
  <si>
    <t>Муниципальный контракт №Ф2015.434101</t>
  </si>
  <si>
    <t>типовой договор найма (дети-сироты) от 30.12.2015 Жмакин Евгений Васильевич</t>
  </si>
  <si>
    <t>с.Сергеево, ул. Коммунальная, д.2, кв.1</t>
  </si>
  <si>
    <t>70:12:0200027:864</t>
  </si>
  <si>
    <t>18,2 кв.м.</t>
  </si>
  <si>
    <t>Муниципальный контракт №2014.438390</t>
  </si>
  <si>
    <t>гос.регистрация от 14.01.2015</t>
  </si>
  <si>
    <t>типовой договор найма ( дети-сироты)  от 27.12.2014 Зиновьева Александра Станиславовна</t>
  </si>
  <si>
    <t>с.Сергеево, ул. Коммунальная, д.2, кв.2</t>
  </si>
  <si>
    <t>70:12:0200027:861</t>
  </si>
  <si>
    <t>18,4 кв.м.</t>
  </si>
  <si>
    <t>Муниципальный контракт № 2014.438390</t>
  </si>
  <si>
    <t>типовой договор найма ( дети-сироты) от 12.01.2015 Контаева Кристина Николаевна</t>
  </si>
  <si>
    <t>с.Сергеево, ул. Коммунальная, д.2, кв.3</t>
  </si>
  <si>
    <t>70:12:0200027:859</t>
  </si>
  <si>
    <t>18,1 кв. м.</t>
  </si>
  <si>
    <t>типовой договор найма (дети-сироты) от 27.12.2014 Ананьева Виктория Юрьевна</t>
  </si>
  <si>
    <t>МО сергеевское с/п</t>
  </si>
  <si>
    <t>с.Сергеево, ул. Коммунальная, д.2, кв.4</t>
  </si>
  <si>
    <t>70:12:0200027:858</t>
  </si>
  <si>
    <t>18,1 кв.м.</t>
  </si>
  <si>
    <t>типовой договор найма (дети-сироты) от 27.12.2014 Лихачева Екатерина Витальевна</t>
  </si>
  <si>
    <t>с.Сергеево, ул. Коммунальная, д.2, кв.5</t>
  </si>
  <si>
    <t>70:12:0200027:863</t>
  </si>
  <si>
    <t>типовой договор найма ( дети-сироты) от 27.12.2014 Сухов Василий Сергеевич</t>
  </si>
  <si>
    <t>с.Сергеево, ул. Коммунальная, д.2, кв.6</t>
  </si>
  <si>
    <t>70:12:0200027:862</t>
  </si>
  <si>
    <t>36,1 кв.м.</t>
  </si>
  <si>
    <t>Муниципальный контракт №2014.415697</t>
  </si>
  <si>
    <t>типовой договор найма (дети-сироты) от 23.01.2015 Старостин Вячеслав Сергеевич</t>
  </si>
  <si>
    <t>с. Первомайское, ул. Ленинская, д. 95В кв.20</t>
  </si>
  <si>
    <t>70:12:0203004:1252</t>
  </si>
  <si>
    <t>18,8 кв.м.</t>
  </si>
  <si>
    <t>Муниципальный контракт №Ф.2017.205853</t>
  </si>
  <si>
    <t>гос.регистрация от 22.06.2017</t>
  </si>
  <si>
    <t>типовой договор найма (дети-сироты) от 30.06.2017 Шкиопу Евгений Вячеславович</t>
  </si>
  <si>
    <t>с. Первомайское, ул. Гончарова, д.2/1 кв.33</t>
  </si>
  <si>
    <t>70:12:0203002:1419</t>
  </si>
  <si>
    <t>Муниципальный контракт №Ф 2018.96008</t>
  </si>
  <si>
    <t>гос.регистрация от 05.04.2018</t>
  </si>
  <si>
    <t>типовой договор найма (дети-сироты) от 16.04.2018 Новоклинов Павел Игоревич</t>
  </si>
  <si>
    <t>с. Первомайское, ул. Гончарова, д.2/1 кв.5</t>
  </si>
  <si>
    <t>70:12:0203002:1390</t>
  </si>
  <si>
    <t>34 кв.м.</t>
  </si>
  <si>
    <t>Муниципальный котракт №Ф 2018.94933</t>
  </si>
  <si>
    <t>гос.регистрация от 06.04.2018</t>
  </si>
  <si>
    <t>типовой договор найма (дети-сироты) от 16.04.2018 Кокорина Анастасия Александровна</t>
  </si>
  <si>
    <t>Здание, котельная</t>
  </si>
  <si>
    <t>с.Сергеево ул.Школьная д.3а</t>
  </si>
  <si>
    <t>70:12:0200027:646</t>
  </si>
  <si>
    <t>09.06.2010г.</t>
  </si>
  <si>
    <t>Св-во о гос.рег.права 70-АВ 005905</t>
  </si>
  <si>
    <t>аренда МУП "Сергеевское" 15.10.2013г.-15.10.2018г</t>
  </si>
  <si>
    <t>с.Ежи ул.Советская, 23</t>
  </si>
  <si>
    <t>70:12:0200007:298</t>
  </si>
  <si>
    <t>31.05.2010г.</t>
  </si>
  <si>
    <t>Св-во о гос.рег.права 70-АВ 006173</t>
  </si>
  <si>
    <t>с.Ежи ул.Школьная, 7а</t>
  </si>
  <si>
    <t>70:12:0200007:348</t>
  </si>
  <si>
    <t>Св-во о гос.рег.права 70-АВ 006176</t>
  </si>
  <si>
    <t>Нежилое помещение (котельная)</t>
  </si>
  <si>
    <t>п.Узень, 20а помещение 2</t>
  </si>
  <si>
    <t>70:12:0200032:129</t>
  </si>
  <si>
    <t>все здание 3720209,49</t>
  </si>
  <si>
    <t>14.02.2013г.</t>
  </si>
  <si>
    <t>Св-во о гос.рег.права 70-АВ 372263</t>
  </si>
  <si>
    <t>Нежилое помещение</t>
  </si>
  <si>
    <t>с.Сергеево, ул.Школьная, д.6а пом.2</t>
  </si>
  <si>
    <t>70:12:0200027:379</t>
  </si>
  <si>
    <t>233,2 кв.м.</t>
  </si>
  <si>
    <t>01.06.2012г.</t>
  </si>
  <si>
    <t>Св-во о гос.рег.70-АВ 260059</t>
  </si>
  <si>
    <t>безвозмездное пользование МАОУ "Сергеевская СОШ", расп.№36а-р от 03.09.2012г.</t>
  </si>
  <si>
    <t>Нежилое помещение(администрация)</t>
  </si>
  <si>
    <t>с.Ежи, ул.Дорожная,д.9 пом.2</t>
  </si>
  <si>
    <t>70-70-06/083/2012-386</t>
  </si>
  <si>
    <t>49,6кв.м.</t>
  </si>
  <si>
    <t>Св-во о гос.рег.права 70-АВ 372256</t>
  </si>
  <si>
    <t>нужды админ.</t>
  </si>
  <si>
    <t>Памятник солдатам</t>
  </si>
  <si>
    <t>с. Сергеево</t>
  </si>
  <si>
    <t>вновь выявленные объекты</t>
  </si>
  <si>
    <t>д. Сахалинка</t>
  </si>
  <si>
    <t>д. Вознесенка</t>
  </si>
  <si>
    <t>д. Царицынка</t>
  </si>
  <si>
    <t>д. Успенка</t>
  </si>
  <si>
    <t>с. Ежи</t>
  </si>
  <si>
    <t>Сооружения (объекты ЖКХ)</t>
  </si>
  <si>
    <t>итого площадь кв.м (с №1- №54)</t>
  </si>
  <si>
    <t>2758,3 кв.м</t>
  </si>
  <si>
    <t xml:space="preserve">Водопровод </t>
  </si>
  <si>
    <t>п.Узень</t>
  </si>
  <si>
    <t>2208 п.м</t>
  </si>
  <si>
    <t>Св-во о гос.рег.права 70-70-06/038/2014-272</t>
  </si>
  <si>
    <t>хоз.вед. МУП "Сергеевское" 14.10.2016г.</t>
  </si>
  <si>
    <t>Водонапорная башня</t>
  </si>
  <si>
    <t>п.Узень, 22а</t>
  </si>
  <si>
    <t>Водопровод 1,3 км</t>
  </si>
  <si>
    <t>ст.Сахалинка</t>
  </si>
  <si>
    <t>1325 п.м</t>
  </si>
  <si>
    <t>Св-во о гос.рег.права 70-70-06/038/2014-269</t>
  </si>
  <si>
    <t>Водопровод</t>
  </si>
  <si>
    <t>д.Сахалинка</t>
  </si>
  <si>
    <t>2745 п.м</t>
  </si>
  <si>
    <t>Св-во о гос.рег.права 70-70-06/038/2014-268</t>
  </si>
  <si>
    <t>Скваж., водонап. башня</t>
  </si>
  <si>
    <t>д.Сахалинка, на ю-з от зд.ДК</t>
  </si>
  <si>
    <t>Св-во о гос.рег.права</t>
  </si>
  <si>
    <t>д.Рождественка</t>
  </si>
  <si>
    <t>1289 п.м</t>
  </si>
  <si>
    <t>Св-во о гос.рег.права 70-70-06/038/2014-267</t>
  </si>
  <si>
    <t>Скваж., водонап. Башня(на списание)</t>
  </si>
  <si>
    <t>д.Рождественка, 20а</t>
  </si>
  <si>
    <t>с.Сергеево, ул.Набережная,38</t>
  </si>
  <si>
    <t>св-во</t>
  </si>
  <si>
    <t>Скважина</t>
  </si>
  <si>
    <t>с.Сергеево, ул.Набережная, 38</t>
  </si>
  <si>
    <t>1010232/1010234</t>
  </si>
  <si>
    <t>Водопровод с водоразборными колонками</t>
  </si>
  <si>
    <t>с.Сергеево, ул.Коммунальная-ул.Новая-ул.Трактовая-пер.Чулымский</t>
  </si>
  <si>
    <t>70-70-06/226/2012-825</t>
  </si>
  <si>
    <t>3392,77п.м.</t>
  </si>
  <si>
    <t>объединены два водопров</t>
  </si>
  <si>
    <t>17.12.2012г.</t>
  </si>
  <si>
    <t>Св-во о гос.рег.права 70-АВ 312851</t>
  </si>
  <si>
    <t>с.Сергеево, ул.Школьная-ул. Садовая-ул.Полевая-ул.Больничная</t>
  </si>
  <si>
    <t>70-70-06/082/2012-879</t>
  </si>
  <si>
    <t>2683,26п.м.</t>
  </si>
  <si>
    <t>28.06.2012г.</t>
  </si>
  <si>
    <t>Св-во о гос.рег.права 70-АВ 294043</t>
  </si>
  <si>
    <t>Скваж.№54, водонап.башня</t>
  </si>
  <si>
    <t>с.Сергеево, пер.Чулымский,21а</t>
  </si>
  <si>
    <t>Скважина № 52 (законсервирована)</t>
  </si>
  <si>
    <t>с.Сергеево, ул.Больничная,8а</t>
  </si>
  <si>
    <t>Скважина № 36, водонапорная башня</t>
  </si>
  <si>
    <t>с.Сергеево, ул.Коммунальная,17а</t>
  </si>
  <si>
    <t>Водопр.с колон., водонап.башня</t>
  </si>
  <si>
    <t>д.Успенка</t>
  </si>
  <si>
    <t>2824 п.м</t>
  </si>
  <si>
    <t>Св-во о гос.рег.права 70-70-06/038/2014-271</t>
  </si>
  <si>
    <t>Водон.башня, водопро.с колон.(НА СПИСАНИЕ)</t>
  </si>
  <si>
    <t>д.Петровск(НА СПИСАНИЕ)</t>
  </si>
  <si>
    <t>Водопровод(чугун)</t>
  </si>
  <si>
    <t>д.Вознесенка</t>
  </si>
  <si>
    <t>2514 п.м</t>
  </si>
  <si>
    <t>Св-во о гос.рег.права 70-70-06/038/2014-273</t>
  </si>
  <si>
    <t>Скважина, водонап.башня</t>
  </si>
  <si>
    <t>Скважина№85, водон.башня</t>
  </si>
  <si>
    <t>д.Царицынка,48а</t>
  </si>
  <si>
    <t>водонап.башня, скважина</t>
  </si>
  <si>
    <t>с.Ежи, ул.Новая ю-з на раст.250м</t>
  </si>
  <si>
    <t>Сооружение водопровод с водоразборными колонками</t>
  </si>
  <si>
    <t>с.Ежи ул.Новая-ул.Советская-ул.Набережная-ул.Луговая-ул.Дорожная</t>
  </si>
  <si>
    <t>70-70-06/071/2013-078</t>
  </si>
  <si>
    <t>3350,78п.м.</t>
  </si>
  <si>
    <t>Св-во о гос.рег.70-АВ 372260</t>
  </si>
  <si>
    <t>Сооружение Водопровод с водоразборными колонками</t>
  </si>
  <si>
    <t>с.Ежи, ул.Школьная</t>
  </si>
  <si>
    <t>70-70-06/071/2013-077</t>
  </si>
  <si>
    <t>765,19п.м.</t>
  </si>
  <si>
    <t>Св-во о гос.рег.70-АВ 372259</t>
  </si>
  <si>
    <t>с.Сергеево, ул.Набережная-ул.Лесная-ул.Заводская</t>
  </si>
  <si>
    <t>70-70-06/071/2013-076</t>
  </si>
  <si>
    <t>1550,59п.м.</t>
  </si>
  <si>
    <t>20.03.2013г.</t>
  </si>
  <si>
    <t>Св-во о гос.рег.70-АВ 371024</t>
  </si>
  <si>
    <t>Водонапорная башня, скважина</t>
  </si>
  <si>
    <t>с.Ежи, 100м на восток от дороги на Петровск</t>
  </si>
  <si>
    <t>Водопровод 1км.</t>
  </si>
  <si>
    <t xml:space="preserve">1000п.м. </t>
  </si>
  <si>
    <t>18.11.2010г.</t>
  </si>
  <si>
    <t>Акт приемки вып.работ №9 от 18.11.2010г.</t>
  </si>
  <si>
    <t>аренда МУП "Сергеевское" 15.10.2013г.</t>
  </si>
  <si>
    <t>Колодцы (водопроводные)</t>
  </si>
  <si>
    <t>10 куб.м.</t>
  </si>
  <si>
    <t>Акт приемки вып.работ №10 от 18.11.2010г.</t>
  </si>
  <si>
    <t xml:space="preserve">Теплотрасса </t>
  </si>
  <si>
    <t>с.Ежи ул.Советская</t>
  </si>
  <si>
    <t>70-70-06/071/2013-080</t>
  </si>
  <si>
    <t>196,84п.м.</t>
  </si>
  <si>
    <t>Св-во о гос.рег.70-АВ 372262</t>
  </si>
  <si>
    <t>Теплотрасса</t>
  </si>
  <si>
    <t>с.Ежи ул.Школьная</t>
  </si>
  <si>
    <t>70-70-06/071/2013-079</t>
  </si>
  <si>
    <t>88,80п.м.</t>
  </si>
  <si>
    <t>Св-во о гос.рег.70-АВ 372261</t>
  </si>
  <si>
    <t>с.Сергеево, ул.Школьная</t>
  </si>
  <si>
    <t>70-70-06/082/2012-880</t>
  </si>
  <si>
    <t>408,04п.м.</t>
  </si>
  <si>
    <t>Св-во о гос.рег.70-АВ 294044</t>
  </si>
  <si>
    <t>Котел НР-18</t>
  </si>
  <si>
    <t>с.Ежи, ул.Школьная,7а</t>
  </si>
  <si>
    <t>Котел водогр.</t>
  </si>
  <si>
    <t>п.Узень, 20а</t>
  </si>
  <si>
    <t>с.Ежи, ул.Советская, 23а</t>
  </si>
  <si>
    <t>с.Сергеево, ул.Школьная, 3а</t>
  </si>
  <si>
    <t>Св-во о гос.рег. 70-70-06/132/2010-020</t>
  </si>
  <si>
    <t>1305 п.м</t>
  </si>
  <si>
    <t>Св-во о гос.рег.права 70-70-06/038/2014-274</t>
  </si>
  <si>
    <t>Дороги, улицы</t>
  </si>
  <si>
    <t>итого ЖКХ</t>
  </si>
  <si>
    <t>Дорога д.Вознесенка</t>
  </si>
  <si>
    <t>Дорога д.Сахалинка</t>
  </si>
  <si>
    <t>Дорога с.Сергеево</t>
  </si>
  <si>
    <t>с.Сергеево</t>
  </si>
  <si>
    <t>Дорога с.Сергеево-Льнозавод, 2км</t>
  </si>
  <si>
    <t>Подъездной путь к д.Царицынка 1км</t>
  </si>
  <si>
    <t>площадь 8тыс.кв.м.</t>
  </si>
  <si>
    <t>Подъездной путь к д.Успенка 1км</t>
  </si>
  <si>
    <t>Подъездной путь к д.Рождественка 2км</t>
  </si>
  <si>
    <t>площадь 16 тыс.кв.м.</t>
  </si>
  <si>
    <t>Подъездной путь к д.Сахалинка 2км</t>
  </si>
  <si>
    <t>Подъездной путь к ст. Сахалинка-Серг.2км</t>
  </si>
  <si>
    <t>площадь 1 тыс.кв.м.</t>
  </si>
  <si>
    <t>Подъездной путь к д.Вознесенка 2189 п.м.</t>
  </si>
  <si>
    <t>Улицы с.Сергеево 11км</t>
  </si>
  <si>
    <t>площадь 66тыс.кв.м.</t>
  </si>
  <si>
    <t>Улицы д.Вознесенка 4км</t>
  </si>
  <si>
    <t>площадь 24 тыс.кв.м.</t>
  </si>
  <si>
    <t>Улицы д.Царицынка 3км</t>
  </si>
  <si>
    <t>площадь 18 тыс.кв.м.</t>
  </si>
  <si>
    <t>Улицы д.Рождественка 1,5 км</t>
  </si>
  <si>
    <t>площадь 9 тыс.кв.м.</t>
  </si>
  <si>
    <t>Улицы п.Узень 3км</t>
  </si>
  <si>
    <t>Улицы д.Сахалинка 5км</t>
  </si>
  <si>
    <t>площадь 30 тыс.кв.м.</t>
  </si>
  <si>
    <t>Улицы ст.Сахалинка 0,5 км</t>
  </si>
  <si>
    <t>площадь 3 тыс.кв.м.</t>
  </si>
  <si>
    <t>Улицы с.Ежи 6 км</t>
  </si>
  <si>
    <t>Улицы д.Успенка 3 км</t>
  </si>
  <si>
    <t>Улицы п.Заречный</t>
  </si>
  <si>
    <t>Улицы д.Петровск 2км</t>
  </si>
  <si>
    <t>площадь 12 тыс.кв.м.</t>
  </si>
  <si>
    <t>Земельные участки</t>
  </si>
  <si>
    <t>Земельный участок</t>
  </si>
  <si>
    <t>с.Ежи, ул.Набережная,36-2</t>
  </si>
  <si>
    <t>70:12:0200007:104</t>
  </si>
  <si>
    <t>1300кв.м для ведения ЛПХ</t>
  </si>
  <si>
    <t>с.Сергеево, ул.Коммунальная,2</t>
  </si>
  <si>
    <t>70:12:0200027:131</t>
  </si>
  <si>
    <t>1200кв.м для строительства блокир.ЖД</t>
  </si>
  <si>
    <t>70:12:0200027:380</t>
  </si>
  <si>
    <t>1395кв.м.для обслуживания котельной</t>
  </si>
  <si>
    <t>03.02.2012г.</t>
  </si>
  <si>
    <t>Св-во о гос.рег.права 70-70-70-06/082/2012-035</t>
  </si>
  <si>
    <t>забалансовый счет</t>
  </si>
  <si>
    <t>с.Ежи, ул.Советская, 1д</t>
  </si>
  <si>
    <t>70:12:0200037:90</t>
  </si>
  <si>
    <t>800кв.м. для эксплуатации и обслуживания здания кормоцеха</t>
  </si>
  <si>
    <t>18.01.2012г.</t>
  </si>
  <si>
    <t>Св-во о гос.рег.права 70-АВ 210069</t>
  </si>
  <si>
    <t>ООО Старт</t>
  </si>
  <si>
    <t>с.Ежи, ул.Советская, 1з</t>
  </si>
  <si>
    <t>70:12:0200037:93</t>
  </si>
  <si>
    <t>1920кв.м. для хранения сочных кормов</t>
  </si>
  <si>
    <t>14.12.2011г.</t>
  </si>
  <si>
    <t>Св-во о гос.рег.права 70-АВ 195309</t>
  </si>
  <si>
    <t>с.Ежи, ул.Советская, 1ж</t>
  </si>
  <si>
    <t>70:12:0200037:92</t>
  </si>
  <si>
    <t>Св-во о гос.рег.права 70-АВ 195310</t>
  </si>
  <si>
    <t>д.Вознесенка, 7А</t>
  </si>
  <si>
    <t>70:12:0200005:92</t>
  </si>
  <si>
    <t>616 кв.м. для эксплуатации и обслуживания башни и скважины</t>
  </si>
  <si>
    <t>25.04.2016 г.</t>
  </si>
  <si>
    <t>Св-во о гос.регистрации права 70-70/006-70/006/041/2016-586/1</t>
  </si>
  <si>
    <t>Договор безвозмездного пользования МУП "Сергеевское"</t>
  </si>
  <si>
    <t>с.Сергево, ул.Набережная, 38</t>
  </si>
  <si>
    <t>70:12:0200027:388</t>
  </si>
  <si>
    <t>3600 кв.м. для эксплуатации и обслуживания башни и скважины</t>
  </si>
  <si>
    <t>25.04.2016г.</t>
  </si>
  <si>
    <t>Св-во о госрегистрации права 70-70/006-70/006/041/2016-591/1</t>
  </si>
  <si>
    <t>д.Сахалинка, на юго-запад от здания ДК н расстоянии 150 м.</t>
  </si>
  <si>
    <t>70:12:0200026:78</t>
  </si>
  <si>
    <t>441 кв.м. для эксплуатации и обслуживания башни и скважины</t>
  </si>
  <si>
    <t>Св-во о гос.регистрации права 70-70/006-70/006/041/2016-590/1</t>
  </si>
  <si>
    <t>с.Сергеево, ул Коммунальная, 17А</t>
  </si>
  <si>
    <t>70:12:0200027:389</t>
  </si>
  <si>
    <t>984 кв.м. для эксплуатации и обслуживания башни и скважины</t>
  </si>
  <si>
    <t>Св-во о гос.регистрации права 70-70/006-70/006/041/2016-589/1</t>
  </si>
  <si>
    <t>д.Успенка, на ю-з от пересечения а/дороги  Первомайское-Комсомольск и поворота на центральный гараж на расстоянии 525 м.</t>
  </si>
  <si>
    <t>70:12:0200034:157</t>
  </si>
  <si>
    <t>401 кв.м. для эксплуатации и обслуживания башни и скважины</t>
  </si>
  <si>
    <t>Св-во о гос.регистрации права 70-70/006-70/006/041/2016-592/1</t>
  </si>
  <si>
    <t>70:12:0200027:387</t>
  </si>
  <si>
    <t>220 кв.м. для эксплуатации и обслуживания башни и скважины</t>
  </si>
  <si>
    <t>Св-во о гос.регистрации права 70-70/006-70/006/041/2016-588/1</t>
  </si>
  <si>
    <t>д.Царицынка, 48 А</t>
  </si>
  <si>
    <t>70:12:0200036:55</t>
  </si>
  <si>
    <t>1303 кв.м. для эксплуатации и обслуживания башни и скважины</t>
  </si>
  <si>
    <t>01.07.2016 г.</t>
  </si>
  <si>
    <t>Св-во о гос.регистрации права 70-70/006-70/006/041/2016-587/1</t>
  </si>
  <si>
    <t>п.Узень 22А</t>
  </si>
  <si>
    <t>70:12:0200032:91</t>
  </si>
  <si>
    <t>12.12.2018 г.</t>
  </si>
  <si>
    <t>гос.регистрация права 70:12:0200032:91-70/075/2018-1</t>
  </si>
  <si>
    <t>с.Ежи, ул.Новая на ю-з от поворота на а/дорогу Первомайское-Комсомольск на расстоянии 250 м.</t>
  </si>
  <si>
    <t>70:12:0200007:235</t>
  </si>
  <si>
    <t>573 кв.м. для эксплуатации и обслуживания башни и скважины</t>
  </si>
  <si>
    <t>гос.регистрация права 70:12:0200007:235-70/075/2018-1</t>
  </si>
  <si>
    <t>Земельный участок/особо охран.терр.</t>
  </si>
  <si>
    <t>юго-вост.часть кад.квартала 70:12:0200037</t>
  </si>
  <si>
    <t>70:12:0200037:95</t>
  </si>
  <si>
    <t>62229 кв.м</t>
  </si>
  <si>
    <t>Св-во о гос.рег.права 70-70-06/226/2012-657</t>
  </si>
  <si>
    <t>РАЗДЕЛ 2</t>
  </si>
  <si>
    <t>Движимое имущество</t>
  </si>
  <si>
    <t>Регистрационный номер</t>
  </si>
  <si>
    <t>Год выпуска</t>
  </si>
  <si>
    <t xml:space="preserve">Основание прекращения права </t>
  </si>
  <si>
    <t>Дата возникновения права</t>
  </si>
  <si>
    <t>Дата Прекращения права</t>
  </si>
  <si>
    <t>Сведения о правообладателе</t>
  </si>
  <si>
    <t>Ограничения(обременения)</t>
  </si>
  <si>
    <t>место учета</t>
  </si>
  <si>
    <t>Автомобиль ГАЗСАЗ507</t>
  </si>
  <si>
    <t>А635МХ70</t>
  </si>
  <si>
    <t>передаточный акт от 27.01.2006г.</t>
  </si>
  <si>
    <t>20.04.2006г.</t>
  </si>
  <si>
    <t>МО "Сергеевское сельское поселение"</t>
  </si>
  <si>
    <t>договор безв.пользов.МУП "Сергеевское"</t>
  </si>
  <si>
    <t>А608МХ70</t>
  </si>
  <si>
    <t>Трактор ЮМЗ-6</t>
  </si>
  <si>
    <t>87-20</t>
  </si>
  <si>
    <t>аренда</t>
  </si>
  <si>
    <t xml:space="preserve">Косилка навесная ротоционная Люберцы </t>
  </si>
  <si>
    <t>мун.контр.№17-г от 15.08.2008г.,товар.накладная№СТ-714 от 16.07.2008</t>
  </si>
  <si>
    <t>16.07.2008г.</t>
  </si>
  <si>
    <t>Адм.МО "Сергеевское сельское поселение"</t>
  </si>
  <si>
    <t>договор без.пользования МУП "Сергеевское"</t>
  </si>
  <si>
    <t>Грабли-ворошилки волкообразователи</t>
  </si>
  <si>
    <t>Документ</t>
  </si>
  <si>
    <t>Прессподборщик ПР-Ф-145</t>
  </si>
  <si>
    <t>мун.контр.№17дот 15.08.2008г.,товар.накладная№76от 16.07.2008</t>
  </si>
  <si>
    <t>ПТС 70КЕ 387382 зарегистрировано 20.04.2003г.РЭП ОГИБДД Первомайского РОВД</t>
  </si>
  <si>
    <t>Автомобиль ГАЗ-3310</t>
  </si>
  <si>
    <t>У753УУ70</t>
  </si>
  <si>
    <t>передаточный акт от 09.04.2009г.</t>
  </si>
  <si>
    <t>17.04.2009г.</t>
  </si>
  <si>
    <t>опер.управл.</t>
  </si>
  <si>
    <t>ПТС 70МЕ 167095 зарегистрировано 20.04.2006г. РЭП ОГИБДД Первомайского РОВД</t>
  </si>
  <si>
    <t>Трактор Беларусь-82.1</t>
  </si>
  <si>
    <t>70ТМ8612</t>
  </si>
  <si>
    <t>передаточный акт от 07.10.2008г.</t>
  </si>
  <si>
    <t>23.10.2008г.</t>
  </si>
  <si>
    <t>опер.управ.</t>
  </si>
  <si>
    <t>Автобус ПАЗ 32053</t>
  </si>
  <si>
    <t>М846ВР70</t>
  </si>
  <si>
    <t>договор пожертвования №8/10</t>
  </si>
  <si>
    <t>30.06.2010г.</t>
  </si>
  <si>
    <t>нужды администрации</t>
  </si>
  <si>
    <t>Трактор МТЗ-80</t>
  </si>
  <si>
    <t>70ТУ9461</t>
  </si>
  <si>
    <t>муниципальный контракт№4 от 02.08.2011г.</t>
  </si>
  <si>
    <t>02.08.2011г.</t>
  </si>
  <si>
    <t>Грузовой фургон цельнометаллич.ГАЗ-2705</t>
  </si>
  <si>
    <t>М989РВ70</t>
  </si>
  <si>
    <t>акт приема-передачи от 20.06.2011г.</t>
  </si>
  <si>
    <t>23.06.2011г.</t>
  </si>
  <si>
    <t>Автомобиль ЗИЛ-130 пожарный</t>
  </si>
  <si>
    <t>К360ОМ70</t>
  </si>
  <si>
    <t>25.04.2013г.</t>
  </si>
  <si>
    <t>ПТС 52ЕН790093 зарегистрировано 17.04.2009г. РЭП ОГИБДД Первомайского РОВД</t>
  </si>
  <si>
    <t>ПТС ТА 086021зарегистрировано23.10.2008г. Инспекция гостехнадзора Первомайского района</t>
  </si>
  <si>
    <t>РАЗДЕЛ 3</t>
  </si>
  <si>
    <t xml:space="preserve">ПТС 52МХ 067105 зарегистрировано 08.07.2010г.РЭП ОГИБДД Первомайского РОВД </t>
  </si>
  <si>
    <t>Орг-прав. Форма</t>
  </si>
  <si>
    <t>Наименование юр.лица</t>
  </si>
  <si>
    <t>Адрес местонахождения</t>
  </si>
  <si>
    <t>ОГРН</t>
  </si>
  <si>
    <t>Основание создания юр.лица</t>
  </si>
  <si>
    <t>Размер уставного фонда</t>
  </si>
  <si>
    <t>Размер доли в уст.кап, %</t>
  </si>
  <si>
    <t>Балансовая стоимость ОС</t>
  </si>
  <si>
    <t>Остаточная стоимость ОС</t>
  </si>
  <si>
    <t>Среднесписочная численность раб., чел.</t>
  </si>
  <si>
    <t>Свидетельство о регистрации</t>
  </si>
  <si>
    <t>ПТС ВА118186 зарегистрировано 20.10.2011г.Инспекция гостехнадзора Первомайского района</t>
  </si>
  <si>
    <t>Муниципальное</t>
  </si>
  <si>
    <t>Администрация муниципального образования</t>
  </si>
  <si>
    <t xml:space="preserve">636941, Томская область, Первомайский район, </t>
  </si>
  <si>
    <t xml:space="preserve">Решение о создании юр. лица </t>
  </si>
  <si>
    <t>Св-во о гос. Регистрации юр. Лица</t>
  </si>
  <si>
    <t>ПТС 52НЕ 369827 зарегистрировано 23.06.2011г.РЭП ОГИБДД Первомайского РОВД</t>
  </si>
  <si>
    <t>учреждение</t>
  </si>
  <si>
    <t>Сергеевское сельское поселение</t>
  </si>
  <si>
    <t>с.Сергеево, ул.Школьная, 3</t>
  </si>
  <si>
    <t>№23 от 21.12.2005г.</t>
  </si>
  <si>
    <t>25.12.2005г.серия 70№000721975</t>
  </si>
  <si>
    <t>ПТС 70 МК 180921 зарегистрировано 25.04.2013 ОГИБДД МО МВД России Асино</t>
  </si>
  <si>
    <t xml:space="preserve">Муниципальное </t>
  </si>
  <si>
    <t>Муниципальное унитарное предприятие</t>
  </si>
  <si>
    <t xml:space="preserve">Решение о создании юр.лица </t>
  </si>
  <si>
    <t>Св-во о гос.регистрации юр.лица</t>
  </si>
  <si>
    <t xml:space="preserve">унитарное </t>
  </si>
  <si>
    <t>"Сергеевское"</t>
  </si>
  <si>
    <t>№225-р от 20.07.2005г.</t>
  </si>
  <si>
    <t>от 26.07.2005г. Серия 70№000721672</t>
  </si>
  <si>
    <t>предприятие</t>
  </si>
  <si>
    <t xml:space="preserve"> стоимость объектов ЖКХ (вода)</t>
  </si>
  <si>
    <t>Стоимость объектов ЖКХ (тепло)</t>
  </si>
  <si>
    <t>стоимость объектов дорожно-мостового хоз-ва</t>
  </si>
  <si>
    <t>жилищного хозяйства</t>
  </si>
  <si>
    <t>по состоянию на 01.01.2019г.</t>
  </si>
  <si>
    <t>договор приватизации</t>
  </si>
  <si>
    <t xml:space="preserve"> от 29.11.2018</t>
  </si>
  <si>
    <t>Томская обл., Первомайский р-н, ст.Сахалинка</t>
  </si>
  <si>
    <t>70:12:0200025:61</t>
  </si>
  <si>
    <t>11919 кв.м., для эксплуатации и обслуживания автомобильной дороги0</t>
  </si>
  <si>
    <t>11.12.2014 г.</t>
  </si>
  <si>
    <t>Св-во о гос.регистрации права №70-70-06/285/2014-345</t>
  </si>
  <si>
    <t>Томская обл., Первомайский р-н, д.Сахалинка</t>
  </si>
  <si>
    <t>70:12:0200037:147</t>
  </si>
  <si>
    <t>7555 кв.м., для эксплуатации и обслуживания автомобильной дороги</t>
  </si>
  <si>
    <t>нет данных</t>
  </si>
  <si>
    <t>Св-во огос.регистрации права № 70-70-06/285/2014-343</t>
  </si>
  <si>
    <t>Томская обл, Первомайский р-н, д.Успенка</t>
  </si>
  <si>
    <t>70:12:0200037:149</t>
  </si>
  <si>
    <t>2480 кв.м., для эксплуатации и обслуживания автомобильной дороги</t>
  </si>
  <si>
    <t>Св-во о гос.регистрации права № 70-70-06/285/2014-346</t>
  </si>
  <si>
    <t>Томская обл, Первомайский р-н, д.Сахалинка</t>
  </si>
  <si>
    <t>70:12:0200026:180</t>
  </si>
  <si>
    <t>38872 кв.м., для эксплуатации и обслуживания автомобильной дороги</t>
  </si>
  <si>
    <t>Св-во о гс.регистрации права № 70-70-06/285/2014-344</t>
  </si>
  <si>
    <t>Автомобиль LADA, 210740</t>
  </si>
  <si>
    <t>Р686ВС70</t>
  </si>
  <si>
    <t>МО "Сергеевсское сельское поселение"</t>
  </si>
  <si>
    <t>ПТС 63 НВ 708636 зарегистрировано 20.12.2018 ОГИБДД МО МВД России "Асиновский"</t>
  </si>
  <si>
    <t>Договор купли-продажи № 1/2018 от 05.09.2018</t>
  </si>
  <si>
    <t>Томская область, Первомайский район, муниципальное образование Сергеевское сельское поселение, село Сергеево, улица Коммунальная, 4а</t>
  </si>
  <si>
    <t>70:12:0200027:1096</t>
  </si>
  <si>
    <t>1260+/_ 12, историко-культурная деятельность</t>
  </si>
  <si>
    <t>гос.регистрация права 70:12:0200027:1096-70/075/2019-3 от 14.03.2019</t>
  </si>
  <si>
    <t>Томская область, Первомайский район, КП "Маяк"</t>
  </si>
  <si>
    <t>70:12:0000000:96</t>
  </si>
  <si>
    <t>2660000 кв.м Для сельхозпроизводства</t>
  </si>
  <si>
    <t xml:space="preserve"> гос.регистрация права 70:12:0000000:96-70/006/2017-2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</si>
</sst>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Border="1" applyAlignment="1">
      <alignment/>
    </xf>
    <xf numFmtId="0" fontId="0" fillId="3" borderId="8" xfId="0" applyFill="1" applyBorder="1" applyAlignment="1">
      <alignment/>
    </xf>
    <xf numFmtId="0" fontId="0" fillId="2" borderId="8" xfId="0" applyFill="1" applyBorder="1" applyAlignment="1">
      <alignment/>
    </xf>
    <xf numFmtId="0" fontId="3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" borderId="0" xfId="0" applyFont="1" applyFill="1" applyAlignment="1">
      <alignment/>
    </xf>
    <xf numFmtId="0" fontId="0" fillId="0" borderId="9" xfId="0" applyBorder="1" applyAlignment="1">
      <alignment/>
    </xf>
    <xf numFmtId="0" fontId="3" fillId="3" borderId="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0" borderId="14" xfId="0" applyFill="1" applyBorder="1" applyAlignment="1">
      <alignment/>
    </xf>
    <xf numFmtId="14" fontId="0" fillId="0" borderId="2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1" fillId="6" borderId="0" xfId="0" applyFont="1" applyFill="1" applyAlignment="1">
      <alignment/>
    </xf>
    <xf numFmtId="0" fontId="0" fillId="6" borderId="5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ont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12" xfId="0" applyFill="1" applyBorder="1" applyAlignment="1">
      <alignment/>
    </xf>
    <xf numFmtId="0" fontId="3" fillId="6" borderId="2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4" xfId="0" applyFill="1" applyBorder="1" applyAlignment="1">
      <alignment/>
    </xf>
    <xf numFmtId="14" fontId="0" fillId="6" borderId="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7" xfId="0" applyFill="1" applyBorder="1" applyAlignment="1">
      <alignment/>
    </xf>
    <xf numFmtId="0" fontId="3" fillId="5" borderId="2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14" fontId="0" fillId="5" borderId="2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8" xfId="0" applyFill="1" applyBorder="1" applyAlignment="1">
      <alignment/>
    </xf>
    <xf numFmtId="0" fontId="2" fillId="7" borderId="1" xfId="0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2" xfId="0" applyFill="1" applyBorder="1" applyAlignment="1">
      <alignment/>
    </xf>
    <xf numFmtId="0" fontId="1" fillId="7" borderId="2" xfId="0" applyFon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/>
    </xf>
    <xf numFmtId="0" fontId="0" fillId="7" borderId="3" xfId="0" applyFill="1" applyBorder="1" applyAlignment="1">
      <alignment/>
    </xf>
    <xf numFmtId="14" fontId="0" fillId="7" borderId="2" xfId="0" applyNumberFormat="1" applyFill="1" applyBorder="1" applyAlignment="1">
      <alignment/>
    </xf>
    <xf numFmtId="0" fontId="4" fillId="0" borderId="0" xfId="0" applyFont="1" applyAlignment="1">
      <alignment/>
    </xf>
    <xf numFmtId="0" fontId="3" fillId="3" borderId="8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" fillId="3" borderId="8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0" fillId="3" borderId="15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15" xfId="0" applyFill="1" applyBorder="1" applyAlignment="1">
      <alignment/>
    </xf>
    <xf numFmtId="0" fontId="0" fillId="3" borderId="8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3" xfId="0" applyFill="1" applyBorder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5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4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7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3" fillId="4" borderId="1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4" borderId="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4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14" xfId="0" applyFill="1" applyBorder="1" applyAlignment="1">
      <alignment/>
    </xf>
    <xf numFmtId="0" fontId="3" fillId="4" borderId="4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1" xfId="0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13" xfId="0" applyFill="1" applyBorder="1" applyAlignment="1">
      <alignment/>
    </xf>
    <xf numFmtId="0" fontId="0" fillId="7" borderId="12" xfId="0" applyFill="1" applyBorder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2" borderId="1" xfId="0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4" fontId="0" fillId="2" borderId="2" xfId="0" applyNumberFormat="1" applyFill="1" applyBorder="1" applyAlignment="1">
      <alignment/>
    </xf>
    <xf numFmtId="0" fontId="0" fillId="7" borderId="1" xfId="0" applyFill="1" applyBorder="1" applyAlignment="1">
      <alignment horizontal="left"/>
    </xf>
    <xf numFmtId="0" fontId="0" fillId="7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4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1" fontId="0" fillId="4" borderId="5" xfId="0" applyNumberFormat="1" applyFill="1" applyBorder="1" applyAlignment="1">
      <alignment/>
    </xf>
    <xf numFmtId="9" fontId="0" fillId="4" borderId="5" xfId="0" applyNumberFormat="1" applyFill="1" applyBorder="1" applyAlignment="1">
      <alignment/>
    </xf>
    <xf numFmtId="0" fontId="0" fillId="0" borderId="14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4" borderId="11" xfId="0" applyNumberFormat="1" applyFill="1" applyBorder="1" applyAlignment="1">
      <alignment/>
    </xf>
    <xf numFmtId="14" fontId="0" fillId="2" borderId="11" xfId="0" applyNumberFormat="1" applyFill="1" applyBorder="1" applyAlignment="1">
      <alignment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1">
      <selection activeCell="A21" sqref="A21:IV22"/>
    </sheetView>
  </sheetViews>
  <sheetFormatPr defaultColWidth="9.140625" defaultRowHeight="12.75"/>
  <cols>
    <col min="3" max="3" width="13.8515625" style="0" customWidth="1"/>
    <col min="4" max="4" width="22.57421875" style="0" customWidth="1"/>
    <col min="5" max="5" width="21.28125" style="0" customWidth="1"/>
    <col min="7" max="7" width="18.7109375" style="0" customWidth="1"/>
    <col min="14" max="14" width="35.7109375" style="0" customWidth="1"/>
    <col min="15" max="15" width="50.8515625" style="0" customWidth="1"/>
    <col min="16" max="16" width="22.7109375" style="0" customWidth="1"/>
  </cols>
  <sheetData>
    <row r="2" spans="1:21" ht="12.75">
      <c r="A2" s="2">
        <v>7</v>
      </c>
      <c r="B2" s="14">
        <v>7</v>
      </c>
      <c r="C2" s="15">
        <v>1010041</v>
      </c>
      <c r="D2" s="22" t="s">
        <v>49</v>
      </c>
      <c r="E2" s="15" t="s">
        <v>50</v>
      </c>
      <c r="F2" s="13">
        <v>1982</v>
      </c>
      <c r="G2" s="15" t="s">
        <v>51</v>
      </c>
      <c r="H2" s="32" t="s">
        <v>52</v>
      </c>
      <c r="I2" s="13">
        <v>65598</v>
      </c>
      <c r="J2" s="13">
        <f>I2-K2</f>
        <v>13120</v>
      </c>
      <c r="K2" s="17">
        <v>52478</v>
      </c>
      <c r="L2" s="14">
        <v>112407.13</v>
      </c>
      <c r="M2" s="15" t="s">
        <v>25</v>
      </c>
      <c r="N2" s="16" t="s">
        <v>26</v>
      </c>
      <c r="O2" s="19" t="s">
        <v>53</v>
      </c>
      <c r="P2" s="13" t="s">
        <v>28</v>
      </c>
      <c r="Q2" s="20" t="s">
        <v>29</v>
      </c>
      <c r="R2" s="220" t="s">
        <v>678</v>
      </c>
      <c r="S2" s="221"/>
      <c r="T2" s="221" t="s">
        <v>679</v>
      </c>
      <c r="U2" s="221"/>
    </row>
    <row r="8" spans="1:25" ht="12.75">
      <c r="A8" s="109"/>
      <c r="B8" s="191"/>
      <c r="C8" s="192" t="s">
        <v>579</v>
      </c>
      <c r="D8" s="111" t="s">
        <v>580</v>
      </c>
      <c r="E8" s="193"/>
      <c r="F8" s="193"/>
      <c r="G8" s="193"/>
      <c r="H8" s="193"/>
      <c r="I8" s="193"/>
      <c r="J8" s="193"/>
      <c r="K8" s="193"/>
      <c r="L8" s="194"/>
      <c r="M8" s="193"/>
      <c r="N8" s="193"/>
      <c r="O8" s="193"/>
      <c r="P8" s="193"/>
      <c r="Q8" s="20" t="s">
        <v>29</v>
      </c>
      <c r="R8" s="113"/>
      <c r="S8" s="109"/>
      <c r="T8" s="109"/>
      <c r="U8" s="109"/>
      <c r="V8" s="109"/>
      <c r="W8" s="109"/>
      <c r="X8" s="109"/>
      <c r="Y8" s="109"/>
    </row>
    <row r="9" spans="2:18" ht="12.75">
      <c r="B9" s="195" t="s">
        <v>3</v>
      </c>
      <c r="C9" s="196" t="s">
        <v>4</v>
      </c>
      <c r="D9" s="195" t="s">
        <v>5</v>
      </c>
      <c r="E9" s="195" t="s">
        <v>581</v>
      </c>
      <c r="F9" s="195" t="s">
        <v>582</v>
      </c>
      <c r="G9" s="195" t="s">
        <v>10</v>
      </c>
      <c r="H9" s="195" t="s">
        <v>11</v>
      </c>
      <c r="I9" s="195" t="s">
        <v>12</v>
      </c>
      <c r="J9" s="195" t="s">
        <v>15</v>
      </c>
      <c r="K9" s="197" t="s">
        <v>583</v>
      </c>
      <c r="L9" s="8" t="s">
        <v>584</v>
      </c>
      <c r="M9" s="9" t="s">
        <v>585</v>
      </c>
      <c r="N9" s="198" t="s">
        <v>586</v>
      </c>
      <c r="O9" s="198" t="s">
        <v>587</v>
      </c>
      <c r="P9" s="198" t="s">
        <v>588</v>
      </c>
      <c r="Q9" s="37" t="s">
        <v>29</v>
      </c>
      <c r="R9" s="13"/>
    </row>
    <row r="10" spans="1:18" ht="12.75">
      <c r="A10" s="2">
        <v>124</v>
      </c>
      <c r="B10" s="58">
        <v>1</v>
      </c>
      <c r="C10" s="61">
        <v>1010111</v>
      </c>
      <c r="D10" s="65" t="s">
        <v>589</v>
      </c>
      <c r="E10" s="162" t="s">
        <v>590</v>
      </c>
      <c r="F10" s="65">
        <v>1990</v>
      </c>
      <c r="G10" s="65">
        <v>25996</v>
      </c>
      <c r="H10" s="65">
        <f>G10-I10</f>
        <v>25996</v>
      </c>
      <c r="I10" s="65">
        <v>0</v>
      </c>
      <c r="J10" s="58" t="s">
        <v>591</v>
      </c>
      <c r="K10" s="199"/>
      <c r="L10" s="26" t="s">
        <v>592</v>
      </c>
      <c r="M10" s="32"/>
      <c r="N10" s="3" t="s">
        <v>593</v>
      </c>
      <c r="O10" s="44" t="s">
        <v>594</v>
      </c>
      <c r="P10" s="13" t="s">
        <v>202</v>
      </c>
      <c r="Q10" s="37" t="s">
        <v>29</v>
      </c>
      <c r="R10" s="13" t="s">
        <v>702</v>
      </c>
    </row>
    <row r="14" spans="1:25" ht="12.75">
      <c r="A14" s="109"/>
      <c r="B14" s="113"/>
      <c r="C14" s="145" t="s">
        <v>474</v>
      </c>
      <c r="D14" s="109"/>
      <c r="E14" s="109"/>
      <c r="F14" s="109"/>
      <c r="G14" s="109"/>
      <c r="H14" s="109"/>
      <c r="I14" s="109"/>
      <c r="J14" s="109" t="s">
        <v>475</v>
      </c>
      <c r="K14" s="146" t="e">
        <f>SUM(#REF!)</f>
        <v>#REF!</v>
      </c>
      <c r="L14" s="1"/>
      <c r="M14" s="109"/>
      <c r="N14" s="109"/>
      <c r="O14" s="109"/>
      <c r="P14" s="109"/>
      <c r="Q14" s="20"/>
      <c r="R14" s="113"/>
      <c r="S14" s="109"/>
      <c r="T14" s="109"/>
      <c r="U14" s="109"/>
      <c r="V14" s="109"/>
      <c r="W14" s="109"/>
      <c r="X14" s="109"/>
      <c r="Y14" s="109"/>
    </row>
    <row r="15" spans="1:25" ht="12.75">
      <c r="A15" s="119">
        <v>97</v>
      </c>
      <c r="B15" s="147">
        <v>1</v>
      </c>
      <c r="C15" s="148">
        <v>1010120</v>
      </c>
      <c r="D15" s="147" t="s">
        <v>476</v>
      </c>
      <c r="E15" s="149" t="s">
        <v>418</v>
      </c>
      <c r="F15" s="150">
        <v>1983</v>
      </c>
      <c r="G15" s="151"/>
      <c r="H15" s="151"/>
      <c r="I15" s="147">
        <v>4928501</v>
      </c>
      <c r="J15" s="147">
        <f aca="true" t="shared" si="0" ref="J15:J22">I15-K15</f>
        <v>4928501</v>
      </c>
      <c r="K15" s="147">
        <v>0</v>
      </c>
      <c r="L15" s="124"/>
      <c r="M15" s="125"/>
      <c r="N15" s="125"/>
      <c r="O15" s="152" t="s">
        <v>353</v>
      </c>
      <c r="P15" s="125" t="s">
        <v>202</v>
      </c>
      <c r="Q15" s="126"/>
      <c r="R15" s="125"/>
      <c r="S15" s="128"/>
      <c r="T15" s="128"/>
      <c r="U15" s="128"/>
      <c r="V15" s="128"/>
      <c r="W15" s="128"/>
      <c r="X15" s="128"/>
      <c r="Y15" s="128"/>
    </row>
    <row r="16" spans="1:25" ht="12.75">
      <c r="A16" s="119">
        <v>98</v>
      </c>
      <c r="B16" s="150">
        <v>2</v>
      </c>
      <c r="C16" s="149">
        <v>1010121</v>
      </c>
      <c r="D16" s="150" t="s">
        <v>477</v>
      </c>
      <c r="E16" s="151" t="s">
        <v>377</v>
      </c>
      <c r="F16" s="147">
        <v>1968</v>
      </c>
      <c r="G16" s="153"/>
      <c r="H16" s="153"/>
      <c r="I16" s="154">
        <v>12804897</v>
      </c>
      <c r="J16" s="154">
        <f t="shared" si="0"/>
        <v>12804897</v>
      </c>
      <c r="K16" s="154">
        <v>0</v>
      </c>
      <c r="L16" s="155"/>
      <c r="M16" s="156"/>
      <c r="N16" s="127"/>
      <c r="O16" s="152" t="s">
        <v>353</v>
      </c>
      <c r="P16" s="127" t="s">
        <v>202</v>
      </c>
      <c r="Q16" s="126"/>
      <c r="R16" s="125"/>
      <c r="S16" s="128"/>
      <c r="T16" s="128"/>
      <c r="U16" s="128"/>
      <c r="V16" s="128"/>
      <c r="W16" s="128"/>
      <c r="X16" s="128"/>
      <c r="Y16" s="128"/>
    </row>
    <row r="17" spans="1:25" ht="12.75">
      <c r="A17" s="119">
        <v>99</v>
      </c>
      <c r="B17" s="147">
        <v>3</v>
      </c>
      <c r="C17" s="148">
        <v>1010122</v>
      </c>
      <c r="D17" s="147" t="s">
        <v>478</v>
      </c>
      <c r="E17" s="149" t="s">
        <v>479</v>
      </c>
      <c r="F17" s="150">
        <v>1985</v>
      </c>
      <c r="G17" s="157"/>
      <c r="H17" s="157"/>
      <c r="I17" s="150">
        <v>20793979</v>
      </c>
      <c r="J17" s="147">
        <f t="shared" si="0"/>
        <v>20793979</v>
      </c>
      <c r="K17" s="150">
        <v>0</v>
      </c>
      <c r="L17" s="158"/>
      <c r="M17" s="159"/>
      <c r="N17" s="127"/>
      <c r="O17" s="160" t="s">
        <v>353</v>
      </c>
      <c r="P17" s="125" t="s">
        <v>202</v>
      </c>
      <c r="Q17" s="126"/>
      <c r="R17" s="125"/>
      <c r="S17" s="128"/>
      <c r="T17" s="128"/>
      <c r="U17" s="128"/>
      <c r="V17" s="128"/>
      <c r="W17" s="128"/>
      <c r="X17" s="128"/>
      <c r="Y17" s="128"/>
    </row>
    <row r="18" spans="1:25" ht="12.75">
      <c r="A18" s="119">
        <v>100</v>
      </c>
      <c r="B18" s="150">
        <v>4</v>
      </c>
      <c r="C18" s="154">
        <v>1010175</v>
      </c>
      <c r="D18" s="154" t="s">
        <v>480</v>
      </c>
      <c r="E18" s="151" t="s">
        <v>479</v>
      </c>
      <c r="F18" s="147">
        <v>1992</v>
      </c>
      <c r="G18" s="151"/>
      <c r="H18" s="151"/>
      <c r="I18" s="147">
        <v>2751218</v>
      </c>
      <c r="J18" s="147">
        <f t="shared" si="0"/>
        <v>1355999</v>
      </c>
      <c r="K18" s="147">
        <v>1395219</v>
      </c>
      <c r="L18" s="161"/>
      <c r="M18" s="125"/>
      <c r="N18" s="160"/>
      <c r="O18" s="126" t="s">
        <v>353</v>
      </c>
      <c r="P18" s="125" t="s">
        <v>202</v>
      </c>
      <c r="Q18" s="126"/>
      <c r="R18" s="125"/>
      <c r="S18" s="128"/>
      <c r="T18" s="128"/>
      <c r="U18" s="128"/>
      <c r="V18" s="128"/>
      <c r="W18" s="128"/>
      <c r="X18" s="128"/>
      <c r="Y18" s="128"/>
    </row>
    <row r="19" spans="1:25" ht="12.75">
      <c r="A19" s="119">
        <v>103</v>
      </c>
      <c r="B19" s="147">
        <v>7</v>
      </c>
      <c r="C19" s="164"/>
      <c r="D19" s="154" t="s">
        <v>484</v>
      </c>
      <c r="E19" s="147" t="s">
        <v>485</v>
      </c>
      <c r="F19" s="147"/>
      <c r="G19" s="147"/>
      <c r="H19" s="147"/>
      <c r="I19" s="147"/>
      <c r="J19" s="147">
        <f t="shared" si="0"/>
        <v>0</v>
      </c>
      <c r="K19" s="147"/>
      <c r="L19" s="124"/>
      <c r="M19" s="125"/>
      <c r="N19" s="137"/>
      <c r="O19" s="125" t="s">
        <v>353</v>
      </c>
      <c r="P19" s="125" t="s">
        <v>202</v>
      </c>
      <c r="Q19" s="165"/>
      <c r="R19" s="125"/>
      <c r="S19" s="128"/>
      <c r="T19" s="128"/>
      <c r="U19" s="128"/>
      <c r="V19" s="128"/>
      <c r="W19" s="128"/>
      <c r="X19" s="128"/>
      <c r="Y19" s="128"/>
    </row>
    <row r="20" spans="1:25" ht="12.75">
      <c r="A20" s="119">
        <v>105</v>
      </c>
      <c r="B20" s="147">
        <v>9</v>
      </c>
      <c r="C20" s="164"/>
      <c r="D20" s="154" t="s">
        <v>487</v>
      </c>
      <c r="E20" s="153" t="s">
        <v>488</v>
      </c>
      <c r="F20" s="147"/>
      <c r="G20" s="151"/>
      <c r="H20" s="151"/>
      <c r="I20" s="147"/>
      <c r="J20" s="147">
        <f t="shared" si="0"/>
        <v>0</v>
      </c>
      <c r="K20" s="147"/>
      <c r="L20" s="161"/>
      <c r="M20" s="126"/>
      <c r="N20" s="126"/>
      <c r="O20" s="126" t="s">
        <v>353</v>
      </c>
      <c r="P20" s="125" t="s">
        <v>202</v>
      </c>
      <c r="Q20" s="126"/>
      <c r="R20" s="125"/>
      <c r="S20" s="128"/>
      <c r="T20" s="128"/>
      <c r="U20" s="128"/>
      <c r="V20" s="128"/>
      <c r="W20" s="128"/>
      <c r="X20" s="128"/>
      <c r="Y20" s="128"/>
    </row>
    <row r="21" spans="1:25" ht="12.75">
      <c r="A21" s="119">
        <v>115</v>
      </c>
      <c r="B21" s="147">
        <v>19</v>
      </c>
      <c r="C21" s="164"/>
      <c r="D21" s="154" t="s">
        <v>505</v>
      </c>
      <c r="E21" s="151"/>
      <c r="F21" s="147"/>
      <c r="G21" s="151"/>
      <c r="H21" s="151"/>
      <c r="I21" s="147"/>
      <c r="J21" s="147">
        <f t="shared" si="0"/>
        <v>0</v>
      </c>
      <c r="K21" s="147"/>
      <c r="L21" s="161"/>
      <c r="M21" s="126"/>
      <c r="N21" s="126"/>
      <c r="O21" s="126" t="s">
        <v>353</v>
      </c>
      <c r="P21" s="125" t="s">
        <v>202</v>
      </c>
      <c r="Q21" s="126"/>
      <c r="R21" s="125"/>
      <c r="S21" s="128"/>
      <c r="T21" s="128"/>
      <c r="U21" s="128"/>
      <c r="V21" s="128"/>
      <c r="W21" s="128"/>
      <c r="X21" s="128"/>
      <c r="Y21" s="128"/>
    </row>
    <row r="22" spans="1:25" ht="12.75">
      <c r="A22" s="119">
        <v>116</v>
      </c>
      <c r="B22" s="150">
        <v>20</v>
      </c>
      <c r="C22" s="182"/>
      <c r="D22" s="147" t="s">
        <v>506</v>
      </c>
      <c r="E22" s="151" t="s">
        <v>507</v>
      </c>
      <c r="F22" s="147"/>
      <c r="G22" s="147"/>
      <c r="H22" s="147"/>
      <c r="I22" s="147"/>
      <c r="J22" s="147">
        <f t="shared" si="0"/>
        <v>0</v>
      </c>
      <c r="K22" s="147"/>
      <c r="L22" s="124"/>
      <c r="M22" s="125"/>
      <c r="N22" s="125"/>
      <c r="O22" s="125" t="s">
        <v>353</v>
      </c>
      <c r="P22" s="125" t="s">
        <v>202</v>
      </c>
      <c r="Q22" s="126"/>
      <c r="R22" s="125"/>
      <c r="S22" s="128"/>
      <c r="T22" s="128"/>
      <c r="U22" s="128"/>
      <c r="V22" s="128"/>
      <c r="W22" s="128"/>
      <c r="X22" s="128"/>
      <c r="Y22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3"/>
  <sheetViews>
    <sheetView tabSelected="1" workbookViewId="0" topLeftCell="O142">
      <selection activeCell="P162" sqref="P162"/>
    </sheetView>
  </sheetViews>
  <sheetFormatPr defaultColWidth="9.140625" defaultRowHeight="12.75"/>
  <cols>
    <col min="3" max="3" width="18.140625" style="0" customWidth="1"/>
    <col min="4" max="4" width="40.28125" style="0" customWidth="1"/>
    <col min="5" max="5" width="48.140625" style="0" customWidth="1"/>
    <col min="6" max="6" width="52.8515625" style="0" customWidth="1"/>
    <col min="7" max="7" width="58.28125" style="0" customWidth="1"/>
    <col min="8" max="8" width="61.421875" style="0" customWidth="1"/>
    <col min="9" max="9" width="27.57421875" style="0" customWidth="1"/>
    <col min="10" max="10" width="27.8515625" style="0" customWidth="1"/>
    <col min="11" max="11" width="54.421875" style="0" customWidth="1"/>
    <col min="12" max="12" width="17.7109375" style="0" customWidth="1"/>
    <col min="13" max="13" width="14.57421875" style="0" customWidth="1"/>
    <col min="14" max="14" width="58.8515625" style="0" customWidth="1"/>
    <col min="15" max="15" width="56.00390625" style="0" customWidth="1"/>
    <col min="16" max="16" width="12.421875" style="0" customWidth="1"/>
    <col min="17" max="17" width="12.140625" style="0" customWidth="1"/>
  </cols>
  <sheetData>
    <row r="1" spans="2:12" ht="12.75">
      <c r="B1" t="s">
        <v>0</v>
      </c>
      <c r="L1" s="1"/>
    </row>
    <row r="2" spans="2:12" ht="12.75">
      <c r="B2" t="s">
        <v>1</v>
      </c>
      <c r="F2" s="226" t="s">
        <v>677</v>
      </c>
      <c r="G2" s="226"/>
      <c r="L2" s="1"/>
    </row>
    <row r="3" spans="3:13" ht="12.75">
      <c r="C3" s="2" t="s">
        <v>2</v>
      </c>
      <c r="L3" s="1"/>
      <c r="M3" s="3"/>
    </row>
    <row r="4" spans="2:18" ht="12.75">
      <c r="B4" s="4" t="s">
        <v>3</v>
      </c>
      <c r="C4" s="5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6" t="s">
        <v>9</v>
      </c>
      <c r="I4" s="4" t="s">
        <v>10</v>
      </c>
      <c r="J4" s="4" t="s">
        <v>11</v>
      </c>
      <c r="K4" s="7" t="s">
        <v>12</v>
      </c>
      <c r="L4" s="8" t="s">
        <v>13</v>
      </c>
      <c r="M4" s="9" t="s">
        <v>14</v>
      </c>
      <c r="N4" s="4" t="s">
        <v>15</v>
      </c>
      <c r="O4" s="5" t="s">
        <v>16</v>
      </c>
      <c r="P4" s="4" t="s">
        <v>17</v>
      </c>
      <c r="Q4" s="10" t="s">
        <v>18</v>
      </c>
      <c r="R4" s="4" t="s">
        <v>19</v>
      </c>
    </row>
    <row r="5" spans="2:18" ht="12.75">
      <c r="B5" s="4"/>
      <c r="C5" s="11" t="s">
        <v>20</v>
      </c>
      <c r="D5" s="4"/>
      <c r="E5" s="5"/>
      <c r="F5" s="4"/>
      <c r="G5" s="4"/>
      <c r="H5" s="6"/>
      <c r="I5" s="4"/>
      <c r="J5" s="4"/>
      <c r="K5" s="7"/>
      <c r="L5" s="8"/>
      <c r="M5" s="12"/>
      <c r="N5" s="6"/>
      <c r="O5" s="5"/>
      <c r="P5" s="4"/>
      <c r="Q5" s="10"/>
      <c r="R5" s="13"/>
    </row>
    <row r="6" spans="1:18" ht="12.75">
      <c r="A6" s="2">
        <v>1</v>
      </c>
      <c r="B6" s="14">
        <v>1</v>
      </c>
      <c r="C6" s="15">
        <v>1010057</v>
      </c>
      <c r="D6" s="15" t="s">
        <v>21</v>
      </c>
      <c r="E6" s="15" t="s">
        <v>22</v>
      </c>
      <c r="F6" s="13">
        <v>1982</v>
      </c>
      <c r="G6" s="15" t="s">
        <v>23</v>
      </c>
      <c r="H6" s="16" t="s">
        <v>24</v>
      </c>
      <c r="I6" s="13">
        <v>53885</v>
      </c>
      <c r="J6" s="13">
        <f aca="true" t="shared" si="0" ref="J6:J11">I6-K6</f>
        <v>10776</v>
      </c>
      <c r="K6" s="17">
        <v>43109</v>
      </c>
      <c r="L6" s="14">
        <v>109332.16</v>
      </c>
      <c r="M6" s="18" t="s">
        <v>25</v>
      </c>
      <c r="N6" s="16" t="s">
        <v>26</v>
      </c>
      <c r="O6" s="19" t="s">
        <v>27</v>
      </c>
      <c r="P6" s="13" t="s">
        <v>28</v>
      </c>
      <c r="Q6" s="20" t="s">
        <v>29</v>
      </c>
      <c r="R6" s="13"/>
    </row>
    <row r="7" spans="1:18" ht="12.75">
      <c r="A7" s="2">
        <v>2</v>
      </c>
      <c r="B7" s="14">
        <v>2</v>
      </c>
      <c r="C7" s="15">
        <v>1010052</v>
      </c>
      <c r="D7" s="15" t="s">
        <v>30</v>
      </c>
      <c r="E7" s="15" t="s">
        <v>31</v>
      </c>
      <c r="F7" s="13">
        <v>1964</v>
      </c>
      <c r="G7" s="15" t="s">
        <v>32</v>
      </c>
      <c r="H7" s="16" t="s">
        <v>33</v>
      </c>
      <c r="I7" s="13">
        <v>17908</v>
      </c>
      <c r="J7" s="13">
        <f t="shared" si="0"/>
        <v>17908</v>
      </c>
      <c r="K7" s="17">
        <v>0</v>
      </c>
      <c r="L7" s="14">
        <v>74482.53</v>
      </c>
      <c r="M7" s="18" t="s">
        <v>25</v>
      </c>
      <c r="N7" s="16" t="s">
        <v>26</v>
      </c>
      <c r="O7" s="21" t="s">
        <v>34</v>
      </c>
      <c r="P7" s="13" t="s">
        <v>28</v>
      </c>
      <c r="Q7" s="20" t="s">
        <v>29</v>
      </c>
      <c r="R7" s="13"/>
    </row>
    <row r="8" spans="1:18" ht="12.75">
      <c r="A8" s="2">
        <v>3</v>
      </c>
      <c r="B8" s="14">
        <v>3</v>
      </c>
      <c r="C8" s="15">
        <v>1010053</v>
      </c>
      <c r="D8" s="22" t="s">
        <v>30</v>
      </c>
      <c r="E8" s="15" t="s">
        <v>35</v>
      </c>
      <c r="F8" s="13">
        <v>1964</v>
      </c>
      <c r="G8" s="15" t="s">
        <v>36</v>
      </c>
      <c r="H8" s="23" t="s">
        <v>33</v>
      </c>
      <c r="I8" s="24">
        <v>17908</v>
      </c>
      <c r="J8" s="13">
        <f t="shared" si="0"/>
        <v>17908</v>
      </c>
      <c r="K8" s="25">
        <v>0</v>
      </c>
      <c r="L8" s="26">
        <v>74482.53</v>
      </c>
      <c r="M8" s="15" t="s">
        <v>25</v>
      </c>
      <c r="N8" s="16" t="s">
        <v>26</v>
      </c>
      <c r="O8" s="27" t="s">
        <v>37</v>
      </c>
      <c r="P8" s="13" t="s">
        <v>28</v>
      </c>
      <c r="Q8" s="20" t="s">
        <v>29</v>
      </c>
      <c r="R8" s="13"/>
    </row>
    <row r="9" spans="1:18" ht="12.75">
      <c r="A9" s="2">
        <v>4</v>
      </c>
      <c r="B9" s="14">
        <v>4</v>
      </c>
      <c r="C9" s="15">
        <v>1010054</v>
      </c>
      <c r="D9" s="22" t="s">
        <v>30</v>
      </c>
      <c r="E9" s="15" t="s">
        <v>38</v>
      </c>
      <c r="F9" s="13">
        <v>1964</v>
      </c>
      <c r="G9" s="15" t="s">
        <v>39</v>
      </c>
      <c r="H9" s="28" t="s">
        <v>33</v>
      </c>
      <c r="I9" s="13">
        <v>17908</v>
      </c>
      <c r="J9" s="13">
        <f t="shared" si="0"/>
        <v>17908</v>
      </c>
      <c r="K9" s="17">
        <v>0</v>
      </c>
      <c r="L9" s="29">
        <v>74482.53</v>
      </c>
      <c r="M9" s="15" t="s">
        <v>25</v>
      </c>
      <c r="N9" s="16" t="s">
        <v>26</v>
      </c>
      <c r="O9" s="30" t="s">
        <v>40</v>
      </c>
      <c r="P9" s="13" t="s">
        <v>28</v>
      </c>
      <c r="Q9" s="31" t="s">
        <v>29</v>
      </c>
      <c r="R9" s="13"/>
    </row>
    <row r="10" spans="1:18" ht="12.75">
      <c r="A10" s="2">
        <v>5</v>
      </c>
      <c r="B10" s="14">
        <v>5</v>
      </c>
      <c r="C10" s="15">
        <v>1010047</v>
      </c>
      <c r="D10" s="22" t="s">
        <v>30</v>
      </c>
      <c r="E10" s="15" t="s">
        <v>41</v>
      </c>
      <c r="F10" s="13">
        <v>1982</v>
      </c>
      <c r="G10" s="15" t="s">
        <v>42</v>
      </c>
      <c r="H10" s="32" t="s">
        <v>43</v>
      </c>
      <c r="I10" s="13">
        <v>58569</v>
      </c>
      <c r="J10" s="13">
        <f t="shared" si="0"/>
        <v>11713</v>
      </c>
      <c r="K10" s="17">
        <v>46856</v>
      </c>
      <c r="L10" s="14">
        <v>122998.68</v>
      </c>
      <c r="M10" s="15" t="s">
        <v>25</v>
      </c>
      <c r="N10" s="16" t="s">
        <v>26</v>
      </c>
      <c r="O10" s="19" t="s">
        <v>44</v>
      </c>
      <c r="P10" s="13" t="s">
        <v>28</v>
      </c>
      <c r="Q10" s="20" t="s">
        <v>29</v>
      </c>
      <c r="R10" s="13"/>
    </row>
    <row r="11" spans="1:18" ht="12.75">
      <c r="A11" s="2">
        <v>6</v>
      </c>
      <c r="B11" s="14">
        <v>6</v>
      </c>
      <c r="C11" s="15">
        <v>1010055</v>
      </c>
      <c r="D11" s="22" t="s">
        <v>30</v>
      </c>
      <c r="E11" s="15" t="s">
        <v>45</v>
      </c>
      <c r="F11" s="13">
        <v>1963</v>
      </c>
      <c r="G11" s="15" t="s">
        <v>46</v>
      </c>
      <c r="H11" s="28" t="s">
        <v>47</v>
      </c>
      <c r="I11" s="13">
        <v>25412</v>
      </c>
      <c r="J11" s="13">
        <f t="shared" si="0"/>
        <v>25412</v>
      </c>
      <c r="K11" s="17">
        <v>0</v>
      </c>
      <c r="L11" s="29">
        <v>146573.43</v>
      </c>
      <c r="M11" s="15" t="s">
        <v>25</v>
      </c>
      <c r="N11" s="16" t="s">
        <v>26</v>
      </c>
      <c r="O11" s="30" t="s">
        <v>48</v>
      </c>
      <c r="P11" s="13" t="s">
        <v>28</v>
      </c>
      <c r="Q11" s="31" t="s">
        <v>29</v>
      </c>
      <c r="R11" s="13"/>
    </row>
    <row r="13" spans="1:25" ht="12.75">
      <c r="A13" s="33">
        <v>8</v>
      </c>
      <c r="B13" s="15">
        <v>8</v>
      </c>
      <c r="C13" s="34">
        <v>1010051</v>
      </c>
      <c r="D13" s="35" t="s">
        <v>54</v>
      </c>
      <c r="E13" s="36" t="s">
        <v>55</v>
      </c>
      <c r="F13" s="15">
        <v>1963</v>
      </c>
      <c r="G13" s="16" t="s">
        <v>56</v>
      </c>
      <c r="H13" s="16" t="s">
        <v>57</v>
      </c>
      <c r="I13" s="15">
        <v>35737</v>
      </c>
      <c r="J13" s="15">
        <f aca="true" t="shared" si="1" ref="J13:J29">I13-K13</f>
        <v>35737</v>
      </c>
      <c r="K13" s="15">
        <v>0</v>
      </c>
      <c r="L13" s="15" t="s">
        <v>58</v>
      </c>
      <c r="M13" s="15" t="s">
        <v>25</v>
      </c>
      <c r="N13" s="16" t="s">
        <v>26</v>
      </c>
      <c r="O13" s="18" t="s">
        <v>59</v>
      </c>
      <c r="P13" s="15" t="s">
        <v>28</v>
      </c>
      <c r="Q13" s="37" t="s">
        <v>29</v>
      </c>
      <c r="R13" s="15"/>
      <c r="S13" s="34"/>
      <c r="T13" s="34"/>
      <c r="U13" s="34"/>
      <c r="V13" s="34"/>
      <c r="W13" s="34"/>
      <c r="X13" s="34"/>
      <c r="Y13" s="34"/>
    </row>
    <row r="14" spans="1:18" ht="12.75">
      <c r="A14" s="2">
        <v>9</v>
      </c>
      <c r="B14" s="14">
        <v>9</v>
      </c>
      <c r="C14" s="18">
        <v>1010060</v>
      </c>
      <c r="D14" s="15" t="s">
        <v>54</v>
      </c>
      <c r="E14" s="15" t="s">
        <v>60</v>
      </c>
      <c r="F14" s="13">
        <v>1977</v>
      </c>
      <c r="G14" s="15" t="s">
        <v>61</v>
      </c>
      <c r="H14" s="38" t="s">
        <v>62</v>
      </c>
      <c r="I14" s="24">
        <v>47714</v>
      </c>
      <c r="J14" s="13">
        <f t="shared" si="1"/>
        <v>9543</v>
      </c>
      <c r="K14" s="25">
        <v>38171</v>
      </c>
      <c r="L14" s="29">
        <v>100056.03</v>
      </c>
      <c r="M14" s="15" t="s">
        <v>25</v>
      </c>
      <c r="N14" s="16" t="s">
        <v>26</v>
      </c>
      <c r="P14" s="13" t="s">
        <v>28</v>
      </c>
      <c r="Q14" s="31" t="s">
        <v>29</v>
      </c>
      <c r="R14" s="13"/>
    </row>
    <row r="15" spans="1:18" ht="12.75">
      <c r="A15" s="2">
        <v>10</v>
      </c>
      <c r="B15" s="14">
        <v>10</v>
      </c>
      <c r="C15" s="39">
        <v>1010062</v>
      </c>
      <c r="D15" s="22" t="s">
        <v>54</v>
      </c>
      <c r="E15" s="34" t="s">
        <v>63</v>
      </c>
      <c r="F15" s="40">
        <v>1965</v>
      </c>
      <c r="G15" s="16" t="s">
        <v>64</v>
      </c>
      <c r="H15" s="16" t="s">
        <v>65</v>
      </c>
      <c r="I15" s="40">
        <v>39231</v>
      </c>
      <c r="J15" s="13">
        <f t="shared" si="1"/>
        <v>39231</v>
      </c>
      <c r="K15" s="41">
        <v>0</v>
      </c>
      <c r="L15" s="14">
        <v>290569.87</v>
      </c>
      <c r="M15" s="15" t="s">
        <v>25</v>
      </c>
      <c r="N15" s="16" t="s">
        <v>26</v>
      </c>
      <c r="O15" s="19" t="s">
        <v>66</v>
      </c>
      <c r="P15" s="13" t="s">
        <v>28</v>
      </c>
      <c r="Q15" s="20" t="s">
        <v>29</v>
      </c>
      <c r="R15" s="13"/>
    </row>
    <row r="16" spans="1:25" ht="12.75">
      <c r="A16" s="33">
        <v>11</v>
      </c>
      <c r="B16" s="15">
        <v>11</v>
      </c>
      <c r="C16" s="39">
        <v>1010059</v>
      </c>
      <c r="D16" s="22" t="s">
        <v>30</v>
      </c>
      <c r="E16" s="15" t="s">
        <v>67</v>
      </c>
      <c r="F16" s="36">
        <v>1977</v>
      </c>
      <c r="G16" s="15" t="s">
        <v>68</v>
      </c>
      <c r="H16" s="38" t="s">
        <v>69</v>
      </c>
      <c r="I16" s="36">
        <v>64328</v>
      </c>
      <c r="J16" s="15">
        <f t="shared" si="1"/>
        <v>12865</v>
      </c>
      <c r="K16" s="36">
        <v>51463</v>
      </c>
      <c r="L16" s="35" t="s">
        <v>58</v>
      </c>
      <c r="M16" s="15" t="s">
        <v>25</v>
      </c>
      <c r="N16" s="16" t="s">
        <v>26</v>
      </c>
      <c r="O16" s="34" t="s">
        <v>70</v>
      </c>
      <c r="P16" s="15" t="s">
        <v>28</v>
      </c>
      <c r="Q16" s="42" t="s">
        <v>29</v>
      </c>
      <c r="R16" s="15"/>
      <c r="S16" s="34"/>
      <c r="T16" s="34"/>
      <c r="U16" s="34"/>
      <c r="V16" s="34"/>
      <c r="W16" s="34"/>
      <c r="X16" s="34"/>
      <c r="Y16" s="34"/>
    </row>
    <row r="17" spans="1:25" ht="12.75">
      <c r="A17" s="33">
        <v>12</v>
      </c>
      <c r="B17" s="15">
        <v>12</v>
      </c>
      <c r="C17" s="39">
        <v>1010061</v>
      </c>
      <c r="D17" s="22" t="s">
        <v>30</v>
      </c>
      <c r="E17" s="22" t="s">
        <v>71</v>
      </c>
      <c r="F17" s="36">
        <v>1977</v>
      </c>
      <c r="G17" s="38" t="s">
        <v>72</v>
      </c>
      <c r="H17" s="16" t="s">
        <v>69</v>
      </c>
      <c r="I17" s="36">
        <v>64328</v>
      </c>
      <c r="J17" s="15">
        <f t="shared" si="1"/>
        <v>12865</v>
      </c>
      <c r="K17" s="36">
        <v>51463</v>
      </c>
      <c r="L17" s="15" t="s">
        <v>58</v>
      </c>
      <c r="M17" s="15" t="s">
        <v>25</v>
      </c>
      <c r="N17" s="16" t="s">
        <v>26</v>
      </c>
      <c r="O17" s="43" t="s">
        <v>73</v>
      </c>
      <c r="P17" s="15" t="s">
        <v>28</v>
      </c>
      <c r="Q17" s="37" t="s">
        <v>29</v>
      </c>
      <c r="R17" s="15"/>
      <c r="S17" s="34"/>
      <c r="T17" s="34"/>
      <c r="U17" s="34"/>
      <c r="V17" s="34"/>
      <c r="W17" s="34"/>
      <c r="X17" s="34"/>
      <c r="Y17" s="34"/>
    </row>
    <row r="18" spans="1:18" ht="12.75">
      <c r="A18" s="2">
        <v>13</v>
      </c>
      <c r="B18" s="14">
        <v>13</v>
      </c>
      <c r="C18" s="39">
        <v>1010064</v>
      </c>
      <c r="D18" s="22" t="s">
        <v>30</v>
      </c>
      <c r="E18" s="44" t="s">
        <v>74</v>
      </c>
      <c r="F18" s="13">
        <v>1977</v>
      </c>
      <c r="G18" s="16" t="s">
        <v>75</v>
      </c>
      <c r="H18" s="28" t="s">
        <v>76</v>
      </c>
      <c r="I18" s="13">
        <v>67545</v>
      </c>
      <c r="J18" s="13">
        <f t="shared" si="1"/>
        <v>13510</v>
      </c>
      <c r="K18" s="17">
        <v>54035</v>
      </c>
      <c r="L18" s="29">
        <v>130173.6</v>
      </c>
      <c r="M18" s="15" t="s">
        <v>25</v>
      </c>
      <c r="N18" s="16" t="s">
        <v>26</v>
      </c>
      <c r="O18" s="45" t="s">
        <v>77</v>
      </c>
      <c r="P18" s="13" t="s">
        <v>28</v>
      </c>
      <c r="Q18" s="31" t="s">
        <v>29</v>
      </c>
      <c r="R18" s="13"/>
    </row>
    <row r="19" spans="1:18" ht="12.75">
      <c r="A19" s="2">
        <v>14</v>
      </c>
      <c r="B19" s="14">
        <v>14</v>
      </c>
      <c r="C19" s="34">
        <v>1010065</v>
      </c>
      <c r="D19" s="35" t="s">
        <v>30</v>
      </c>
      <c r="E19" s="42" t="s">
        <v>78</v>
      </c>
      <c r="F19" s="24">
        <v>1977</v>
      </c>
      <c r="G19" s="16" t="s">
        <v>79</v>
      </c>
      <c r="H19" s="46" t="s">
        <v>80</v>
      </c>
      <c r="I19" s="24">
        <v>67545</v>
      </c>
      <c r="J19" s="13">
        <f t="shared" si="1"/>
        <v>13510</v>
      </c>
      <c r="K19" s="25">
        <v>54035</v>
      </c>
      <c r="L19" s="26">
        <v>153406.69</v>
      </c>
      <c r="M19" s="15" t="s">
        <v>25</v>
      </c>
      <c r="N19" s="16" t="s">
        <v>26</v>
      </c>
      <c r="O19" s="47" t="s">
        <v>81</v>
      </c>
      <c r="P19" s="13" t="s">
        <v>28</v>
      </c>
      <c r="Q19" s="20" t="s">
        <v>29</v>
      </c>
      <c r="R19" s="13"/>
    </row>
    <row r="20" spans="1:18" ht="12.75">
      <c r="A20" s="2">
        <v>15</v>
      </c>
      <c r="B20" s="14">
        <v>15</v>
      </c>
      <c r="C20" s="48">
        <v>1010067</v>
      </c>
      <c r="D20" s="36" t="s">
        <v>30</v>
      </c>
      <c r="E20" s="15" t="s">
        <v>82</v>
      </c>
      <c r="F20" s="13">
        <v>1978</v>
      </c>
      <c r="G20" s="28" t="s">
        <v>83</v>
      </c>
      <c r="H20" s="28" t="s">
        <v>84</v>
      </c>
      <c r="I20" s="13">
        <v>68799</v>
      </c>
      <c r="J20" s="13">
        <f t="shared" si="1"/>
        <v>16856</v>
      </c>
      <c r="K20" s="17">
        <v>51943</v>
      </c>
      <c r="L20" s="29">
        <v>156293.34</v>
      </c>
      <c r="M20" s="15" t="s">
        <v>25</v>
      </c>
      <c r="N20" s="16" t="s">
        <v>26</v>
      </c>
      <c r="O20" s="30" t="s">
        <v>85</v>
      </c>
      <c r="P20" s="13" t="s">
        <v>28</v>
      </c>
      <c r="Q20" s="31" t="s">
        <v>29</v>
      </c>
      <c r="R20" s="13"/>
    </row>
    <row r="21" spans="1:18" ht="12.75">
      <c r="A21" s="2">
        <v>16</v>
      </c>
      <c r="B21" s="14">
        <v>16</v>
      </c>
      <c r="C21" s="15">
        <v>1010068</v>
      </c>
      <c r="D21" s="15" t="s">
        <v>30</v>
      </c>
      <c r="E21" s="15" t="s">
        <v>86</v>
      </c>
      <c r="F21" s="13">
        <v>1977</v>
      </c>
      <c r="G21" s="32" t="s">
        <v>87</v>
      </c>
      <c r="H21" s="32" t="s">
        <v>43</v>
      </c>
      <c r="I21" s="13">
        <v>45028</v>
      </c>
      <c r="J21" s="13">
        <f t="shared" si="1"/>
        <v>9006</v>
      </c>
      <c r="K21" s="17">
        <v>36022</v>
      </c>
      <c r="L21" s="14">
        <v>176371.33</v>
      </c>
      <c r="M21" s="15" t="s">
        <v>25</v>
      </c>
      <c r="N21" s="16" t="s">
        <v>26</v>
      </c>
      <c r="O21" s="19" t="s">
        <v>88</v>
      </c>
      <c r="P21" s="13" t="s">
        <v>28</v>
      </c>
      <c r="Q21" s="20" t="s">
        <v>29</v>
      </c>
      <c r="R21" s="13"/>
    </row>
    <row r="22" spans="1:25" ht="12.75">
      <c r="A22" s="33">
        <v>17</v>
      </c>
      <c r="B22" s="15">
        <v>17</v>
      </c>
      <c r="C22" s="49">
        <v>1010070</v>
      </c>
      <c r="D22" s="35" t="s">
        <v>30</v>
      </c>
      <c r="E22" s="36" t="s">
        <v>89</v>
      </c>
      <c r="F22" s="36">
        <v>1966</v>
      </c>
      <c r="G22" s="15"/>
      <c r="H22" s="38" t="s">
        <v>90</v>
      </c>
      <c r="I22" s="15">
        <v>20537</v>
      </c>
      <c r="J22" s="15">
        <f t="shared" si="1"/>
        <v>20537</v>
      </c>
      <c r="K22" s="15">
        <v>0</v>
      </c>
      <c r="L22" s="29">
        <v>118252.49</v>
      </c>
      <c r="M22" s="15" t="s">
        <v>25</v>
      </c>
      <c r="N22" s="16" t="s">
        <v>26</v>
      </c>
      <c r="O22" s="34" t="s">
        <v>91</v>
      </c>
      <c r="P22" s="15" t="s">
        <v>28</v>
      </c>
      <c r="Q22" s="42" t="s">
        <v>29</v>
      </c>
      <c r="R22" s="15"/>
      <c r="S22" s="34"/>
      <c r="T22" s="34"/>
      <c r="U22" s="34"/>
      <c r="V22" s="34"/>
      <c r="W22" s="34"/>
      <c r="X22" s="34"/>
      <c r="Y22" s="34"/>
    </row>
    <row r="23" spans="1:25" ht="12.75">
      <c r="A23" s="33">
        <v>18</v>
      </c>
      <c r="B23" s="15">
        <v>18</v>
      </c>
      <c r="C23" s="37">
        <v>1010073</v>
      </c>
      <c r="D23" s="15" t="s">
        <v>30</v>
      </c>
      <c r="E23" s="15" t="s">
        <v>92</v>
      </c>
      <c r="F23" s="15">
        <v>1966</v>
      </c>
      <c r="G23" s="15" t="s">
        <v>93</v>
      </c>
      <c r="H23" s="16" t="s">
        <v>94</v>
      </c>
      <c r="I23" s="15">
        <v>18617</v>
      </c>
      <c r="J23" s="15">
        <f t="shared" si="1"/>
        <v>18617</v>
      </c>
      <c r="K23" s="15">
        <v>0</v>
      </c>
      <c r="L23" s="15" t="s">
        <v>58</v>
      </c>
      <c r="M23" s="15" t="s">
        <v>25</v>
      </c>
      <c r="N23" s="16" t="s">
        <v>26</v>
      </c>
      <c r="O23" s="18" t="s">
        <v>95</v>
      </c>
      <c r="P23" s="15" t="s">
        <v>28</v>
      </c>
      <c r="Q23" s="37" t="s">
        <v>29</v>
      </c>
      <c r="R23" s="15"/>
      <c r="S23" s="34"/>
      <c r="T23" s="34"/>
      <c r="U23" s="34"/>
      <c r="V23" s="34"/>
      <c r="W23" s="34"/>
      <c r="X23" s="34"/>
      <c r="Y23" s="34"/>
    </row>
    <row r="24" spans="1:25" ht="12.75">
      <c r="A24" s="33">
        <v>19</v>
      </c>
      <c r="B24" s="15">
        <v>19</v>
      </c>
      <c r="C24" s="39">
        <v>1010069</v>
      </c>
      <c r="D24" s="22" t="s">
        <v>30</v>
      </c>
      <c r="E24" s="22" t="s">
        <v>96</v>
      </c>
      <c r="F24" s="15">
        <v>1967</v>
      </c>
      <c r="G24" s="38" t="s">
        <v>97</v>
      </c>
      <c r="H24" s="38" t="s">
        <v>98</v>
      </c>
      <c r="I24" s="15">
        <v>20537</v>
      </c>
      <c r="J24" s="15">
        <f t="shared" si="1"/>
        <v>20537</v>
      </c>
      <c r="K24" s="35">
        <v>0</v>
      </c>
      <c r="L24" s="35" t="s">
        <v>58</v>
      </c>
      <c r="M24" s="15" t="s">
        <v>25</v>
      </c>
      <c r="N24" s="16" t="s">
        <v>26</v>
      </c>
      <c r="O24" s="34" t="s">
        <v>99</v>
      </c>
      <c r="P24" s="15" t="s">
        <v>28</v>
      </c>
      <c r="Q24" s="42" t="s">
        <v>29</v>
      </c>
      <c r="R24" s="15"/>
      <c r="S24" s="34"/>
      <c r="T24" s="34"/>
      <c r="U24" s="34"/>
      <c r="V24" s="34"/>
      <c r="W24" s="34"/>
      <c r="X24" s="34"/>
      <c r="Y24" s="34"/>
    </row>
    <row r="25" spans="1:25" ht="12.75">
      <c r="A25" s="33">
        <v>20</v>
      </c>
      <c r="B25" s="15">
        <v>20</v>
      </c>
      <c r="C25" s="39">
        <v>1010074</v>
      </c>
      <c r="D25" s="22" t="s">
        <v>30</v>
      </c>
      <c r="E25" s="22" t="s">
        <v>100</v>
      </c>
      <c r="F25" s="22">
        <v>1967</v>
      </c>
      <c r="G25" s="16" t="s">
        <v>101</v>
      </c>
      <c r="H25" s="16" t="s">
        <v>102</v>
      </c>
      <c r="I25" s="15">
        <v>20537</v>
      </c>
      <c r="J25" s="15">
        <f t="shared" si="1"/>
        <v>20537</v>
      </c>
      <c r="K25" s="15">
        <v>0</v>
      </c>
      <c r="L25" s="15" t="s">
        <v>58</v>
      </c>
      <c r="M25" s="15" t="s">
        <v>25</v>
      </c>
      <c r="N25" s="16" t="s">
        <v>26</v>
      </c>
      <c r="O25" s="18" t="s">
        <v>103</v>
      </c>
      <c r="P25" s="15" t="s">
        <v>28</v>
      </c>
      <c r="Q25" s="37" t="s">
        <v>29</v>
      </c>
      <c r="R25" s="15"/>
      <c r="S25" s="34"/>
      <c r="T25" s="34"/>
      <c r="U25" s="34"/>
      <c r="V25" s="34"/>
      <c r="W25" s="34"/>
      <c r="X25" s="34"/>
      <c r="Y25" s="34"/>
    </row>
    <row r="26" spans="1:25" ht="12.75">
      <c r="A26" s="33">
        <v>21</v>
      </c>
      <c r="B26" s="15">
        <v>21</v>
      </c>
      <c r="C26" s="39">
        <v>1010072</v>
      </c>
      <c r="D26" s="22" t="s">
        <v>30</v>
      </c>
      <c r="E26" s="22" t="s">
        <v>104</v>
      </c>
      <c r="F26" s="15">
        <v>1967</v>
      </c>
      <c r="G26" s="16" t="s">
        <v>105</v>
      </c>
      <c r="H26" s="16" t="s">
        <v>106</v>
      </c>
      <c r="I26" s="15">
        <v>20537</v>
      </c>
      <c r="J26" s="15">
        <f t="shared" si="1"/>
        <v>20537</v>
      </c>
      <c r="K26" s="15">
        <v>0</v>
      </c>
      <c r="L26" s="15">
        <v>133883.56</v>
      </c>
      <c r="M26" s="15" t="s">
        <v>25</v>
      </c>
      <c r="N26" s="16" t="s">
        <v>26</v>
      </c>
      <c r="O26" s="43" t="s">
        <v>107</v>
      </c>
      <c r="P26" s="15" t="s">
        <v>28</v>
      </c>
      <c r="Q26" s="37" t="s">
        <v>29</v>
      </c>
      <c r="R26" s="15"/>
      <c r="S26" s="34"/>
      <c r="T26" s="34"/>
      <c r="U26" s="34"/>
      <c r="V26" s="34"/>
      <c r="W26" s="34"/>
      <c r="X26" s="34"/>
      <c r="Y26" s="34"/>
    </row>
    <row r="27" spans="1:18" ht="12.75">
      <c r="A27" s="2">
        <v>22</v>
      </c>
      <c r="B27" s="14">
        <v>22</v>
      </c>
      <c r="C27" s="18">
        <v>1010076</v>
      </c>
      <c r="D27" s="15" t="s">
        <v>30</v>
      </c>
      <c r="E27" s="37" t="s">
        <v>108</v>
      </c>
      <c r="F27" s="13">
        <v>1990</v>
      </c>
      <c r="G27" s="13" t="s">
        <v>109</v>
      </c>
      <c r="H27" s="32" t="s">
        <v>110</v>
      </c>
      <c r="I27" s="13">
        <v>26445</v>
      </c>
      <c r="J27" s="13">
        <f t="shared" si="1"/>
        <v>26445</v>
      </c>
      <c r="K27" s="17">
        <v>0</v>
      </c>
      <c r="L27" s="14">
        <v>270814.47</v>
      </c>
      <c r="M27" s="20" t="s">
        <v>111</v>
      </c>
      <c r="N27" s="42" t="s">
        <v>112</v>
      </c>
      <c r="O27" s="20" t="s">
        <v>113</v>
      </c>
      <c r="P27" s="13" t="s">
        <v>28</v>
      </c>
      <c r="Q27" s="20" t="s">
        <v>29</v>
      </c>
      <c r="R27" s="13"/>
    </row>
    <row r="28" spans="1:18" ht="12.75">
      <c r="A28" s="2">
        <v>23</v>
      </c>
      <c r="B28" s="14">
        <v>23</v>
      </c>
      <c r="C28" s="39">
        <v>1010081</v>
      </c>
      <c r="D28" s="22" t="s">
        <v>30</v>
      </c>
      <c r="E28" s="22" t="s">
        <v>114</v>
      </c>
      <c r="F28" s="24">
        <v>1977</v>
      </c>
      <c r="G28" s="20" t="s">
        <v>115</v>
      </c>
      <c r="H28" s="20" t="s">
        <v>116</v>
      </c>
      <c r="I28" s="13">
        <v>26911</v>
      </c>
      <c r="J28" s="13">
        <f t="shared" si="1"/>
        <v>9554</v>
      </c>
      <c r="K28" s="17">
        <v>17357</v>
      </c>
      <c r="L28" s="50">
        <v>311916.81</v>
      </c>
      <c r="M28" s="20" t="s">
        <v>25</v>
      </c>
      <c r="N28" s="20" t="s">
        <v>117</v>
      </c>
      <c r="O28" s="20" t="s">
        <v>118</v>
      </c>
      <c r="P28" s="13" t="s">
        <v>28</v>
      </c>
      <c r="Q28" s="20" t="s">
        <v>29</v>
      </c>
      <c r="R28" s="13"/>
    </row>
    <row r="29" spans="1:18" ht="12.75">
      <c r="A29" s="2">
        <v>24</v>
      </c>
      <c r="B29" s="14">
        <v>25</v>
      </c>
      <c r="C29" s="34">
        <v>1010088</v>
      </c>
      <c r="D29" s="35" t="s">
        <v>30</v>
      </c>
      <c r="E29" s="42" t="s">
        <v>119</v>
      </c>
      <c r="F29" s="13">
        <v>1984</v>
      </c>
      <c r="G29" s="20" t="s">
        <v>120</v>
      </c>
      <c r="H29" s="13" t="s">
        <v>121</v>
      </c>
      <c r="I29" s="13">
        <v>26250</v>
      </c>
      <c r="J29" s="13">
        <f t="shared" si="1"/>
        <v>12994</v>
      </c>
      <c r="K29" s="17">
        <v>13256</v>
      </c>
      <c r="L29" s="14">
        <v>215883.31</v>
      </c>
      <c r="M29" s="13" t="s">
        <v>25</v>
      </c>
      <c r="N29" s="13" t="s">
        <v>117</v>
      </c>
      <c r="O29" s="13" t="s">
        <v>122</v>
      </c>
      <c r="P29" s="13" t="s">
        <v>28</v>
      </c>
      <c r="Q29" s="20" t="s">
        <v>29</v>
      </c>
      <c r="R29" s="13"/>
    </row>
    <row r="30" spans="1:25" ht="12.75">
      <c r="A30" s="33">
        <v>26</v>
      </c>
      <c r="B30" s="15">
        <v>27</v>
      </c>
      <c r="C30" s="49">
        <v>1010061</v>
      </c>
      <c r="D30" s="35" t="s">
        <v>54</v>
      </c>
      <c r="E30" s="22" t="s">
        <v>123</v>
      </c>
      <c r="F30" s="15">
        <v>1971</v>
      </c>
      <c r="G30" s="15" t="s">
        <v>124</v>
      </c>
      <c r="H30" s="15" t="s">
        <v>125</v>
      </c>
      <c r="I30" s="15">
        <v>4309</v>
      </c>
      <c r="J30" s="15">
        <v>4309</v>
      </c>
      <c r="K30" s="15">
        <v>0</v>
      </c>
      <c r="L30" s="22" t="s">
        <v>58</v>
      </c>
      <c r="M30" s="15" t="s">
        <v>25</v>
      </c>
      <c r="N30" s="15" t="s">
        <v>117</v>
      </c>
      <c r="O30" s="15" t="s">
        <v>126</v>
      </c>
      <c r="P30" s="15" t="s">
        <v>28</v>
      </c>
      <c r="Q30" s="37" t="s">
        <v>29</v>
      </c>
      <c r="R30" s="15"/>
      <c r="S30" s="34"/>
      <c r="T30" s="34"/>
      <c r="U30" s="34"/>
      <c r="V30" s="34"/>
      <c r="W30" s="34"/>
      <c r="X30" s="34"/>
      <c r="Y30" s="34"/>
    </row>
    <row r="31" spans="1:18" ht="12.75">
      <c r="A31" s="2">
        <v>27</v>
      </c>
      <c r="B31" s="14">
        <v>28</v>
      </c>
      <c r="C31" s="18">
        <v>1010091</v>
      </c>
      <c r="D31" s="15" t="s">
        <v>30</v>
      </c>
      <c r="E31" s="23" t="s">
        <v>127</v>
      </c>
      <c r="F31" s="13">
        <v>1991</v>
      </c>
      <c r="G31" s="20" t="s">
        <v>128</v>
      </c>
      <c r="H31" s="20" t="s">
        <v>129</v>
      </c>
      <c r="I31" s="13">
        <v>27930</v>
      </c>
      <c r="J31" s="13">
        <f aca="true" t="shared" si="2" ref="J31:J39">I31-K31</f>
        <v>6004</v>
      </c>
      <c r="K31" s="17">
        <v>21926</v>
      </c>
      <c r="L31" s="50">
        <v>220852.1</v>
      </c>
      <c r="M31" s="13" t="s">
        <v>25</v>
      </c>
      <c r="N31" s="13" t="s">
        <v>117</v>
      </c>
      <c r="O31" s="51" t="s">
        <v>130</v>
      </c>
      <c r="P31" s="13" t="s">
        <v>28</v>
      </c>
      <c r="Q31" s="20" t="s">
        <v>29</v>
      </c>
      <c r="R31" s="13"/>
    </row>
    <row r="32" spans="1:25" ht="12.75">
      <c r="A32" s="33">
        <v>28</v>
      </c>
      <c r="B32" s="15">
        <v>29</v>
      </c>
      <c r="C32" s="39">
        <v>1010155</v>
      </c>
      <c r="D32" s="22" t="s">
        <v>54</v>
      </c>
      <c r="E32" s="22" t="s">
        <v>131</v>
      </c>
      <c r="F32" s="15">
        <v>1958</v>
      </c>
      <c r="G32" s="15" t="s">
        <v>132</v>
      </c>
      <c r="H32" s="37" t="s">
        <v>102</v>
      </c>
      <c r="I32" s="15">
        <v>2500</v>
      </c>
      <c r="J32" s="15">
        <f t="shared" si="2"/>
        <v>2500</v>
      </c>
      <c r="K32" s="15">
        <v>0</v>
      </c>
      <c r="L32" s="37" t="s">
        <v>58</v>
      </c>
      <c r="M32" s="37" t="s">
        <v>25</v>
      </c>
      <c r="N32" s="37" t="s">
        <v>117</v>
      </c>
      <c r="O32" s="37" t="s">
        <v>133</v>
      </c>
      <c r="P32" s="15" t="s">
        <v>28</v>
      </c>
      <c r="Q32" s="37" t="s">
        <v>29</v>
      </c>
      <c r="R32" s="15"/>
      <c r="S32" s="34"/>
      <c r="T32" s="34"/>
      <c r="U32" s="34"/>
      <c r="V32" s="34"/>
      <c r="W32" s="34"/>
      <c r="X32" s="34"/>
      <c r="Y32" s="34"/>
    </row>
    <row r="33" spans="1:18" ht="12.75">
      <c r="A33" s="2">
        <v>30</v>
      </c>
      <c r="B33" s="14">
        <v>31</v>
      </c>
      <c r="C33" s="34">
        <v>1010097</v>
      </c>
      <c r="D33" s="35" t="s">
        <v>30</v>
      </c>
      <c r="E33" s="37" t="s">
        <v>134</v>
      </c>
      <c r="F33" s="13">
        <v>1974</v>
      </c>
      <c r="G33" s="13" t="s">
        <v>135</v>
      </c>
      <c r="H33" s="13" t="s">
        <v>136</v>
      </c>
      <c r="I33" s="13">
        <v>10610</v>
      </c>
      <c r="J33" s="13">
        <f t="shared" si="2"/>
        <v>4085</v>
      </c>
      <c r="K33" s="17">
        <v>6525</v>
      </c>
      <c r="L33" s="14">
        <v>147234.74</v>
      </c>
      <c r="M33" s="13" t="s">
        <v>137</v>
      </c>
      <c r="N33" s="13" t="s">
        <v>138</v>
      </c>
      <c r="O33" s="13" t="s">
        <v>139</v>
      </c>
      <c r="P33" s="13" t="s">
        <v>28</v>
      </c>
      <c r="Q33" s="20" t="s">
        <v>29</v>
      </c>
      <c r="R33" s="13"/>
    </row>
    <row r="34" spans="1:25" ht="12.75">
      <c r="A34" s="33">
        <v>31</v>
      </c>
      <c r="B34" s="15">
        <v>32</v>
      </c>
      <c r="C34" s="18">
        <v>1010156</v>
      </c>
      <c r="D34" s="15" t="s">
        <v>30</v>
      </c>
      <c r="E34" s="37" t="s">
        <v>140</v>
      </c>
      <c r="F34" s="15">
        <v>1976</v>
      </c>
      <c r="G34" s="15" t="s">
        <v>141</v>
      </c>
      <c r="H34" s="15" t="s">
        <v>142</v>
      </c>
      <c r="I34" s="15">
        <v>4106</v>
      </c>
      <c r="J34" s="15">
        <f t="shared" si="2"/>
        <v>2389</v>
      </c>
      <c r="K34" s="15">
        <v>1717</v>
      </c>
      <c r="L34" s="15" t="s">
        <v>58</v>
      </c>
      <c r="M34" s="15" t="s">
        <v>25</v>
      </c>
      <c r="N34" s="15" t="s">
        <v>117</v>
      </c>
      <c r="O34" s="15" t="s">
        <v>143</v>
      </c>
      <c r="P34" s="15" t="s">
        <v>28</v>
      </c>
      <c r="Q34" s="37" t="s">
        <v>29</v>
      </c>
      <c r="R34" s="15"/>
      <c r="S34" s="34"/>
      <c r="T34" s="34"/>
      <c r="U34" s="34"/>
      <c r="V34" s="34"/>
      <c r="W34" s="34"/>
      <c r="X34" s="34"/>
      <c r="Y34" s="34"/>
    </row>
    <row r="35" spans="1:25" ht="12.75">
      <c r="A35" s="33">
        <v>32</v>
      </c>
      <c r="B35" s="15">
        <v>33</v>
      </c>
      <c r="C35" s="44">
        <v>1010153</v>
      </c>
      <c r="D35" s="22" t="s">
        <v>30</v>
      </c>
      <c r="E35" s="15" t="s">
        <v>144</v>
      </c>
      <c r="F35" s="15">
        <v>1970</v>
      </c>
      <c r="G35" s="15" t="s">
        <v>145</v>
      </c>
      <c r="H35" s="15" t="s">
        <v>57</v>
      </c>
      <c r="I35" s="15">
        <v>4375</v>
      </c>
      <c r="J35" s="15">
        <f t="shared" si="2"/>
        <v>3446</v>
      </c>
      <c r="K35" s="15">
        <v>929</v>
      </c>
      <c r="L35" s="15" t="s">
        <v>58</v>
      </c>
      <c r="M35" s="15" t="s">
        <v>25</v>
      </c>
      <c r="N35" s="15" t="s">
        <v>117</v>
      </c>
      <c r="O35" s="15" t="s">
        <v>146</v>
      </c>
      <c r="P35" s="15" t="s">
        <v>28</v>
      </c>
      <c r="Q35" s="37" t="s">
        <v>29</v>
      </c>
      <c r="R35" s="15"/>
      <c r="S35" s="34"/>
      <c r="T35" s="34"/>
      <c r="U35" s="34"/>
      <c r="V35" s="34"/>
      <c r="W35" s="34"/>
      <c r="X35" s="34"/>
      <c r="Y35" s="34"/>
    </row>
    <row r="36" spans="1:25" ht="12.75">
      <c r="A36" s="33">
        <v>33</v>
      </c>
      <c r="B36" s="15">
        <v>34</v>
      </c>
      <c r="C36" s="39">
        <v>1010154</v>
      </c>
      <c r="D36" s="22" t="s">
        <v>30</v>
      </c>
      <c r="E36" s="34" t="s">
        <v>147</v>
      </c>
      <c r="F36" s="35">
        <v>1970</v>
      </c>
      <c r="G36" s="42" t="s">
        <v>148</v>
      </c>
      <c r="H36" s="42" t="s">
        <v>57</v>
      </c>
      <c r="I36" s="35">
        <v>4375</v>
      </c>
      <c r="J36" s="15">
        <f t="shared" si="2"/>
        <v>3446</v>
      </c>
      <c r="K36" s="35">
        <v>929</v>
      </c>
      <c r="L36" s="42" t="s">
        <v>58</v>
      </c>
      <c r="M36" s="42" t="s">
        <v>25</v>
      </c>
      <c r="N36" s="42" t="s">
        <v>117</v>
      </c>
      <c r="O36" s="42" t="s">
        <v>149</v>
      </c>
      <c r="P36" s="15" t="s">
        <v>28</v>
      </c>
      <c r="Q36" s="37" t="s">
        <v>29</v>
      </c>
      <c r="R36" s="15"/>
      <c r="S36" s="34"/>
      <c r="T36" s="34"/>
      <c r="U36" s="34"/>
      <c r="V36" s="34"/>
      <c r="W36" s="34"/>
      <c r="X36" s="34"/>
      <c r="Y36" s="34"/>
    </row>
    <row r="37" spans="1:25" ht="12.75">
      <c r="A37" s="33">
        <v>34</v>
      </c>
      <c r="B37" s="15">
        <v>35</v>
      </c>
      <c r="C37" s="34">
        <v>1010108</v>
      </c>
      <c r="D37" s="35" t="s">
        <v>30</v>
      </c>
      <c r="E37" s="37" t="s">
        <v>150</v>
      </c>
      <c r="F37" s="15">
        <v>1989</v>
      </c>
      <c r="G37" s="15" t="s">
        <v>151</v>
      </c>
      <c r="H37" s="15" t="s">
        <v>152</v>
      </c>
      <c r="I37" s="15">
        <v>35168</v>
      </c>
      <c r="J37" s="15">
        <f t="shared" si="2"/>
        <v>8263</v>
      </c>
      <c r="K37" s="15">
        <v>26905</v>
      </c>
      <c r="L37" s="15" t="s">
        <v>58</v>
      </c>
      <c r="M37" s="15" t="s">
        <v>25</v>
      </c>
      <c r="N37" s="15" t="s">
        <v>117</v>
      </c>
      <c r="O37" s="15" t="s">
        <v>153</v>
      </c>
      <c r="P37" s="15" t="s">
        <v>28</v>
      </c>
      <c r="Q37" s="42" t="s">
        <v>29</v>
      </c>
      <c r="R37" s="15"/>
      <c r="S37" s="34"/>
      <c r="T37" s="34"/>
      <c r="U37" s="34"/>
      <c r="V37" s="34"/>
      <c r="W37" s="34"/>
      <c r="X37" s="34"/>
      <c r="Y37" s="34"/>
    </row>
    <row r="38" spans="1:18" ht="12.75">
      <c r="A38" s="2">
        <v>35</v>
      </c>
      <c r="B38" s="14">
        <v>36</v>
      </c>
      <c r="C38" s="48">
        <v>1010105</v>
      </c>
      <c r="D38" s="36" t="s">
        <v>30</v>
      </c>
      <c r="E38" s="37" t="s">
        <v>154</v>
      </c>
      <c r="F38" s="13">
        <v>1990</v>
      </c>
      <c r="G38" s="20" t="s">
        <v>155</v>
      </c>
      <c r="H38" s="20" t="s">
        <v>156</v>
      </c>
      <c r="I38" s="13">
        <v>38176</v>
      </c>
      <c r="J38" s="13">
        <f t="shared" si="2"/>
        <v>8586</v>
      </c>
      <c r="K38" s="17">
        <v>29590</v>
      </c>
      <c r="L38" s="50">
        <v>468258.88</v>
      </c>
      <c r="M38" s="20" t="s">
        <v>25</v>
      </c>
      <c r="N38" s="20" t="s">
        <v>117</v>
      </c>
      <c r="O38" s="20" t="s">
        <v>157</v>
      </c>
      <c r="P38" s="13" t="s">
        <v>28</v>
      </c>
      <c r="Q38" s="20" t="s">
        <v>29</v>
      </c>
      <c r="R38" s="13"/>
    </row>
    <row r="39" spans="1:18" ht="12.75">
      <c r="A39" s="2">
        <v>36</v>
      </c>
      <c r="B39" s="14">
        <v>37</v>
      </c>
      <c r="C39" s="37">
        <v>1010151</v>
      </c>
      <c r="D39" s="15" t="s">
        <v>54</v>
      </c>
      <c r="E39" s="37" t="s">
        <v>158</v>
      </c>
      <c r="F39" s="13">
        <v>1970</v>
      </c>
      <c r="G39" s="51" t="s">
        <v>159</v>
      </c>
      <c r="H39" s="51" t="s">
        <v>160</v>
      </c>
      <c r="I39" s="13">
        <v>3607</v>
      </c>
      <c r="J39" s="13">
        <f t="shared" si="2"/>
        <v>2794</v>
      </c>
      <c r="K39" s="17">
        <v>813</v>
      </c>
      <c r="L39" s="52">
        <v>271314.7</v>
      </c>
      <c r="M39" s="51" t="s">
        <v>25</v>
      </c>
      <c r="N39" s="51" t="s">
        <v>117</v>
      </c>
      <c r="O39" s="51" t="s">
        <v>161</v>
      </c>
      <c r="P39" s="24" t="s">
        <v>28</v>
      </c>
      <c r="Q39" s="51" t="s">
        <v>29</v>
      </c>
      <c r="R39" s="13"/>
    </row>
    <row r="40" spans="1:18" ht="12.75">
      <c r="A40" s="2">
        <v>37</v>
      </c>
      <c r="B40" s="14">
        <v>38</v>
      </c>
      <c r="C40" s="39" t="s">
        <v>162</v>
      </c>
      <c r="D40" s="22" t="s">
        <v>30</v>
      </c>
      <c r="E40" s="37" t="s">
        <v>163</v>
      </c>
      <c r="F40" s="15">
        <v>1991</v>
      </c>
      <c r="G40" s="37" t="s">
        <v>164</v>
      </c>
      <c r="H40" s="37" t="s">
        <v>24</v>
      </c>
      <c r="I40" s="15">
        <v>0</v>
      </c>
      <c r="J40" s="15">
        <v>0</v>
      </c>
      <c r="K40" s="17">
        <v>0</v>
      </c>
      <c r="L40" s="50">
        <v>183714.34</v>
      </c>
      <c r="M40" s="37" t="s">
        <v>165</v>
      </c>
      <c r="N40" s="15" t="s">
        <v>166</v>
      </c>
      <c r="O40" s="17" t="s">
        <v>167</v>
      </c>
      <c r="P40" s="16" t="s">
        <v>28</v>
      </c>
      <c r="Q40" s="37" t="s">
        <v>29</v>
      </c>
      <c r="R40" s="15"/>
    </row>
    <row r="41" spans="1:25" ht="12.75">
      <c r="A41" s="33">
        <v>38</v>
      </c>
      <c r="B41" s="15">
        <v>39</v>
      </c>
      <c r="C41" s="39"/>
      <c r="D41" s="22" t="s">
        <v>168</v>
      </c>
      <c r="E41" s="37" t="s">
        <v>169</v>
      </c>
      <c r="F41" s="15">
        <v>2013</v>
      </c>
      <c r="G41" s="18" t="s">
        <v>170</v>
      </c>
      <c r="H41" s="37" t="s">
        <v>171</v>
      </c>
      <c r="I41" s="15">
        <v>544000</v>
      </c>
      <c r="J41" s="15">
        <v>544000</v>
      </c>
      <c r="K41" s="15">
        <v>544000</v>
      </c>
      <c r="L41" s="50">
        <v>210404.9</v>
      </c>
      <c r="M41" s="15" t="s">
        <v>172</v>
      </c>
      <c r="N41" s="15" t="s">
        <v>173</v>
      </c>
      <c r="O41" s="15" t="s">
        <v>174</v>
      </c>
      <c r="P41" s="16" t="s">
        <v>28</v>
      </c>
      <c r="Q41" s="53" t="s">
        <v>175</v>
      </c>
      <c r="R41" s="54">
        <v>41670</v>
      </c>
      <c r="S41" s="34"/>
      <c r="T41" s="34"/>
      <c r="U41" s="34"/>
      <c r="V41" s="34"/>
      <c r="W41" s="34"/>
      <c r="X41" s="34"/>
      <c r="Y41" s="34"/>
    </row>
    <row r="42" spans="1:25" ht="12.75">
      <c r="A42" s="33">
        <v>39</v>
      </c>
      <c r="B42" s="15">
        <v>40</v>
      </c>
      <c r="C42" s="39"/>
      <c r="D42" s="22" t="s">
        <v>168</v>
      </c>
      <c r="E42" s="37" t="s">
        <v>176</v>
      </c>
      <c r="F42" s="15">
        <v>2013</v>
      </c>
      <c r="G42" s="18" t="s">
        <v>177</v>
      </c>
      <c r="H42" s="37" t="s">
        <v>178</v>
      </c>
      <c r="I42" s="15">
        <v>544000</v>
      </c>
      <c r="J42" s="15">
        <v>544000</v>
      </c>
      <c r="K42" s="15">
        <v>544000</v>
      </c>
      <c r="L42" s="50">
        <v>206154.29</v>
      </c>
      <c r="M42" s="15" t="s">
        <v>172</v>
      </c>
      <c r="N42" s="15" t="s">
        <v>179</v>
      </c>
      <c r="O42" s="15" t="s">
        <v>180</v>
      </c>
      <c r="P42" s="16" t="s">
        <v>28</v>
      </c>
      <c r="Q42" s="53" t="s">
        <v>175</v>
      </c>
      <c r="R42" s="54">
        <v>41670</v>
      </c>
      <c r="S42" s="34"/>
      <c r="T42" s="34"/>
      <c r="U42" s="34"/>
      <c r="V42" s="34"/>
      <c r="W42" s="34"/>
      <c r="X42" s="34"/>
      <c r="Y42" s="34"/>
    </row>
    <row r="43" spans="1:25" ht="12.75">
      <c r="A43" s="33">
        <v>40</v>
      </c>
      <c r="B43" s="15">
        <v>41</v>
      </c>
      <c r="C43" s="39"/>
      <c r="D43" s="22" t="s">
        <v>181</v>
      </c>
      <c r="E43" s="37" t="s">
        <v>182</v>
      </c>
      <c r="F43" s="15">
        <v>2013</v>
      </c>
      <c r="G43" s="18" t="s">
        <v>183</v>
      </c>
      <c r="H43" s="37" t="s">
        <v>184</v>
      </c>
      <c r="I43" s="15">
        <v>544000</v>
      </c>
      <c r="J43" s="15">
        <v>544000</v>
      </c>
      <c r="K43" s="15">
        <v>544000</v>
      </c>
      <c r="L43" s="50">
        <v>218906.1</v>
      </c>
      <c r="M43" s="15" t="s">
        <v>172</v>
      </c>
      <c r="N43" s="15" t="s">
        <v>185</v>
      </c>
      <c r="O43" s="15" t="s">
        <v>186</v>
      </c>
      <c r="P43" s="16" t="s">
        <v>28</v>
      </c>
      <c r="Q43" s="53" t="s">
        <v>175</v>
      </c>
      <c r="R43" s="54">
        <v>41670</v>
      </c>
      <c r="S43" s="34"/>
      <c r="T43" s="34"/>
      <c r="U43" s="34"/>
      <c r="V43" s="34"/>
      <c r="W43" s="34"/>
      <c r="X43" s="34"/>
      <c r="Y43" s="34"/>
    </row>
    <row r="44" spans="1:25" ht="12.75">
      <c r="A44" s="33">
        <v>43</v>
      </c>
      <c r="B44" s="15">
        <v>45</v>
      </c>
      <c r="C44" s="39"/>
      <c r="D44" s="22" t="s">
        <v>181</v>
      </c>
      <c r="E44" s="37" t="s">
        <v>187</v>
      </c>
      <c r="F44" s="15">
        <v>2013</v>
      </c>
      <c r="G44" s="18" t="s">
        <v>188</v>
      </c>
      <c r="H44" s="37" t="s">
        <v>189</v>
      </c>
      <c r="I44" s="15">
        <v>544000</v>
      </c>
      <c r="J44" s="15">
        <v>544000</v>
      </c>
      <c r="K44" s="16"/>
      <c r="L44" s="50">
        <v>215718.15</v>
      </c>
      <c r="M44" s="15" t="s">
        <v>172</v>
      </c>
      <c r="N44" s="15" t="s">
        <v>190</v>
      </c>
      <c r="O44" s="15" t="s">
        <v>191</v>
      </c>
      <c r="P44" s="16" t="s">
        <v>28</v>
      </c>
      <c r="Q44" s="53" t="s">
        <v>175</v>
      </c>
      <c r="R44" s="54">
        <v>41670</v>
      </c>
      <c r="S44" s="34"/>
      <c r="T44" s="34"/>
      <c r="U44" s="34"/>
      <c r="V44" s="34"/>
      <c r="W44" s="34"/>
      <c r="X44" s="34"/>
      <c r="Y44" s="34"/>
    </row>
    <row r="45" spans="1:18" ht="12.75">
      <c r="A45" s="2">
        <v>44</v>
      </c>
      <c r="B45" s="14">
        <v>46</v>
      </c>
      <c r="C45" s="39" t="s">
        <v>162</v>
      </c>
      <c r="D45" s="22" t="s">
        <v>30</v>
      </c>
      <c r="E45" s="37" t="s">
        <v>192</v>
      </c>
      <c r="F45" s="15">
        <v>1991</v>
      </c>
      <c r="G45" s="18" t="s">
        <v>193</v>
      </c>
      <c r="H45" s="37" t="s">
        <v>194</v>
      </c>
      <c r="I45" s="15">
        <v>0</v>
      </c>
      <c r="J45" s="15">
        <v>0</v>
      </c>
      <c r="K45" s="55">
        <v>0</v>
      </c>
      <c r="L45" s="14">
        <v>184912.48</v>
      </c>
      <c r="M45" s="15" t="s">
        <v>195</v>
      </c>
      <c r="N45" s="15" t="s">
        <v>196</v>
      </c>
      <c r="O45" s="56" t="s">
        <v>197</v>
      </c>
      <c r="P45" s="15" t="s">
        <v>28</v>
      </c>
      <c r="Q45" s="57" t="s">
        <v>29</v>
      </c>
      <c r="R45" s="16"/>
    </row>
    <row r="46" spans="1:25" ht="12.75">
      <c r="A46" s="2">
        <v>45</v>
      </c>
      <c r="B46" s="58">
        <v>47</v>
      </c>
      <c r="C46" s="58">
        <v>1010084</v>
      </c>
      <c r="D46" s="58" t="s">
        <v>30</v>
      </c>
      <c r="E46" s="58" t="s">
        <v>198</v>
      </c>
      <c r="F46" s="58">
        <v>1977</v>
      </c>
      <c r="G46" s="59" t="s">
        <v>199</v>
      </c>
      <c r="H46" s="59" t="s">
        <v>200</v>
      </c>
      <c r="I46" s="58">
        <v>26911</v>
      </c>
      <c r="J46" s="58">
        <v>9554</v>
      </c>
      <c r="K46" s="58">
        <v>17357</v>
      </c>
      <c r="L46" s="50">
        <v>306923.07</v>
      </c>
      <c r="M46" s="59" t="s">
        <v>25</v>
      </c>
      <c r="N46" s="59" t="s">
        <v>117</v>
      </c>
      <c r="O46" s="59" t="s">
        <v>201</v>
      </c>
      <c r="P46" s="58" t="s">
        <v>202</v>
      </c>
      <c r="Q46" s="57" t="s">
        <v>29</v>
      </c>
      <c r="R46" s="60"/>
      <c r="S46" s="60"/>
      <c r="T46" s="60"/>
      <c r="U46" s="60"/>
      <c r="V46" s="60"/>
      <c r="W46" s="60"/>
      <c r="X46" s="60"/>
      <c r="Y46" s="60"/>
    </row>
    <row r="47" spans="1:25" ht="12.75">
      <c r="A47" s="2">
        <v>46</v>
      </c>
      <c r="B47" s="58">
        <v>48</v>
      </c>
      <c r="C47" s="58"/>
      <c r="D47" s="58" t="s">
        <v>30</v>
      </c>
      <c r="E47" s="37" t="s">
        <v>203</v>
      </c>
      <c r="F47" s="58">
        <v>2014</v>
      </c>
      <c r="G47" s="61" t="s">
        <v>204</v>
      </c>
      <c r="H47" s="59" t="s">
        <v>205</v>
      </c>
      <c r="I47" s="58">
        <v>1056000</v>
      </c>
      <c r="J47" s="58">
        <v>0</v>
      </c>
      <c r="K47" s="58">
        <v>1056000</v>
      </c>
      <c r="L47" s="62">
        <v>215053.74</v>
      </c>
      <c r="M47" s="15" t="s">
        <v>206</v>
      </c>
      <c r="N47" s="15" t="s">
        <v>207</v>
      </c>
      <c r="O47" s="63" t="s">
        <v>208</v>
      </c>
      <c r="P47" s="58" t="s">
        <v>28</v>
      </c>
      <c r="Q47" s="53" t="s">
        <v>175</v>
      </c>
      <c r="R47" s="60"/>
      <c r="S47" s="60"/>
      <c r="T47" s="60"/>
      <c r="U47" s="60"/>
      <c r="V47" s="60"/>
      <c r="W47" s="60"/>
      <c r="X47" s="60"/>
      <c r="Y47" s="60"/>
    </row>
    <row r="48" spans="1:25" ht="12.75">
      <c r="A48" s="2">
        <v>47</v>
      </c>
      <c r="B48" s="58">
        <v>49</v>
      </c>
      <c r="C48" s="58"/>
      <c r="D48" s="58" t="s">
        <v>30</v>
      </c>
      <c r="E48" s="37" t="s">
        <v>209</v>
      </c>
      <c r="F48" s="58">
        <v>2014</v>
      </c>
      <c r="G48" s="61" t="s">
        <v>210</v>
      </c>
      <c r="H48" s="59" t="s">
        <v>211</v>
      </c>
      <c r="I48" s="58">
        <v>1056000</v>
      </c>
      <c r="J48" s="58">
        <v>0</v>
      </c>
      <c r="K48" s="58">
        <v>1056000</v>
      </c>
      <c r="L48" s="62">
        <v>221570.52</v>
      </c>
      <c r="M48" s="15" t="s">
        <v>206</v>
      </c>
      <c r="N48" s="15" t="s">
        <v>212</v>
      </c>
      <c r="O48" s="63" t="s">
        <v>213</v>
      </c>
      <c r="P48" s="58" t="s">
        <v>28</v>
      </c>
      <c r="Q48" s="53" t="s">
        <v>175</v>
      </c>
      <c r="R48" s="60"/>
      <c r="S48" s="60"/>
      <c r="T48" s="60"/>
      <c r="U48" s="60"/>
      <c r="V48" s="60"/>
      <c r="W48" s="60"/>
      <c r="X48" s="60"/>
      <c r="Y48" s="60"/>
    </row>
    <row r="49" spans="1:25" ht="12.75">
      <c r="A49" s="2">
        <v>48</v>
      </c>
      <c r="B49" s="64">
        <v>50</v>
      </c>
      <c r="C49" s="65"/>
      <c r="D49" s="58" t="s">
        <v>30</v>
      </c>
      <c r="E49" s="37" t="s">
        <v>214</v>
      </c>
      <c r="F49" s="58">
        <v>2014</v>
      </c>
      <c r="G49" s="61" t="s">
        <v>215</v>
      </c>
      <c r="H49" s="59" t="s">
        <v>216</v>
      </c>
      <c r="I49" s="58">
        <v>1056000</v>
      </c>
      <c r="J49" s="58">
        <v>0</v>
      </c>
      <c r="K49" s="58">
        <v>1056000</v>
      </c>
      <c r="L49" s="62">
        <v>222873.88</v>
      </c>
      <c r="M49" s="15" t="s">
        <v>206</v>
      </c>
      <c r="N49" s="15" t="s">
        <v>217</v>
      </c>
      <c r="O49" s="63" t="s">
        <v>218</v>
      </c>
      <c r="P49" s="58" t="s">
        <v>28</v>
      </c>
      <c r="Q49" s="53" t="s">
        <v>175</v>
      </c>
      <c r="R49" s="60"/>
      <c r="S49" s="60"/>
      <c r="T49" s="60"/>
      <c r="U49" s="60"/>
      <c r="V49" s="60"/>
      <c r="W49" s="60"/>
      <c r="X49" s="60"/>
      <c r="Y49" s="60"/>
    </row>
    <row r="50" spans="1:25" ht="12.75">
      <c r="A50" s="66"/>
      <c r="B50" s="67">
        <v>51</v>
      </c>
      <c r="C50" s="68"/>
      <c r="D50" s="69" t="s">
        <v>30</v>
      </c>
      <c r="E50" s="70" t="s">
        <v>219</v>
      </c>
      <c r="F50" s="71">
        <v>2016</v>
      </c>
      <c r="G50" s="72" t="s">
        <v>220</v>
      </c>
      <c r="H50" s="73" t="s">
        <v>221</v>
      </c>
      <c r="I50" s="71">
        <v>1056000</v>
      </c>
      <c r="J50" s="71">
        <v>0</v>
      </c>
      <c r="K50" s="74">
        <v>1056000</v>
      </c>
      <c r="L50" s="75">
        <v>221570.52</v>
      </c>
      <c r="M50" s="73" t="s">
        <v>222</v>
      </c>
      <c r="N50" s="71" t="s">
        <v>223</v>
      </c>
      <c r="O50" s="74" t="s">
        <v>224</v>
      </c>
      <c r="P50" s="71" t="s">
        <v>28</v>
      </c>
      <c r="Q50" s="53" t="s">
        <v>175</v>
      </c>
      <c r="R50" s="76"/>
      <c r="S50" s="76"/>
      <c r="T50" s="76"/>
      <c r="U50" s="76"/>
      <c r="V50" s="76"/>
      <c r="W50" s="76"/>
      <c r="X50" s="76"/>
      <c r="Y50" s="76"/>
    </row>
    <row r="51" spans="1:25" ht="12.75">
      <c r="A51" s="66"/>
      <c r="B51" s="67">
        <v>52</v>
      </c>
      <c r="C51" s="68"/>
      <c r="D51" s="69" t="s">
        <v>30</v>
      </c>
      <c r="E51" s="70" t="s">
        <v>225</v>
      </c>
      <c r="F51" s="71">
        <v>2016</v>
      </c>
      <c r="G51" s="72" t="s">
        <v>226</v>
      </c>
      <c r="H51" s="73" t="s">
        <v>221</v>
      </c>
      <c r="I51" s="71">
        <v>1056000</v>
      </c>
      <c r="J51" s="71">
        <v>0</v>
      </c>
      <c r="K51" s="74">
        <v>1056000</v>
      </c>
      <c r="L51" s="75">
        <v>221570.52</v>
      </c>
      <c r="M51" s="73" t="s">
        <v>222</v>
      </c>
      <c r="N51" s="71" t="s">
        <v>223</v>
      </c>
      <c r="O51" s="74" t="s">
        <v>227</v>
      </c>
      <c r="P51" s="71" t="s">
        <v>28</v>
      </c>
      <c r="Q51" s="53" t="s">
        <v>175</v>
      </c>
      <c r="R51" s="76"/>
      <c r="S51" s="76"/>
      <c r="T51" s="76"/>
      <c r="U51" s="76"/>
      <c r="V51" s="76"/>
      <c r="W51" s="76"/>
      <c r="X51" s="76"/>
      <c r="Y51" s="76"/>
    </row>
    <row r="52" spans="1:25" ht="12.75">
      <c r="A52" s="66"/>
      <c r="B52" s="67">
        <v>53</v>
      </c>
      <c r="C52" s="68"/>
      <c r="D52" s="69" t="s">
        <v>30</v>
      </c>
      <c r="E52" s="70" t="s">
        <v>228</v>
      </c>
      <c r="F52" s="71">
        <v>2016</v>
      </c>
      <c r="G52" s="72" t="s">
        <v>229</v>
      </c>
      <c r="H52" s="73" t="s">
        <v>230</v>
      </c>
      <c r="I52" s="71">
        <v>1056000</v>
      </c>
      <c r="J52" s="71">
        <v>0</v>
      </c>
      <c r="K52" s="74">
        <v>1056000</v>
      </c>
      <c r="L52" s="75">
        <v>225480.58</v>
      </c>
      <c r="M52" s="73" t="s">
        <v>222</v>
      </c>
      <c r="N52" s="71" t="s">
        <v>223</v>
      </c>
      <c r="O52" s="74" t="s">
        <v>231</v>
      </c>
      <c r="P52" s="71" t="s">
        <v>28</v>
      </c>
      <c r="Q52" s="53" t="s">
        <v>175</v>
      </c>
      <c r="R52" s="76"/>
      <c r="S52" s="76"/>
      <c r="T52" s="76"/>
      <c r="U52" s="76"/>
      <c r="V52" s="76"/>
      <c r="W52" s="76"/>
      <c r="X52" s="76"/>
      <c r="Y52" s="76"/>
    </row>
    <row r="53" spans="1:25" ht="12.75">
      <c r="A53" s="66"/>
      <c r="B53" s="67">
        <v>54</v>
      </c>
      <c r="C53" s="68"/>
      <c r="D53" s="69" t="s">
        <v>30</v>
      </c>
      <c r="E53" s="70" t="s">
        <v>232</v>
      </c>
      <c r="F53" s="71">
        <v>2016</v>
      </c>
      <c r="G53" s="72" t="s">
        <v>233</v>
      </c>
      <c r="H53" s="73" t="s">
        <v>234</v>
      </c>
      <c r="I53" s="71">
        <v>1050720</v>
      </c>
      <c r="J53" s="71">
        <v>0</v>
      </c>
      <c r="K53" s="74">
        <v>1050720</v>
      </c>
      <c r="L53" s="75">
        <v>443534.13</v>
      </c>
      <c r="M53" s="73" t="s">
        <v>235</v>
      </c>
      <c r="N53" s="71" t="s">
        <v>236</v>
      </c>
      <c r="O53" s="74" t="s">
        <v>237</v>
      </c>
      <c r="P53" s="71" t="s">
        <v>28</v>
      </c>
      <c r="Q53" s="53" t="s">
        <v>175</v>
      </c>
      <c r="R53" s="76"/>
      <c r="S53" s="76"/>
      <c r="T53" s="76"/>
      <c r="U53" s="76"/>
      <c r="V53" s="76"/>
      <c r="W53" s="76"/>
      <c r="X53" s="76"/>
      <c r="Y53" s="76"/>
    </row>
    <row r="54" spans="1:25" ht="12.75">
      <c r="A54" s="66"/>
      <c r="B54" s="67">
        <v>55</v>
      </c>
      <c r="C54" s="68"/>
      <c r="D54" s="69" t="s">
        <v>30</v>
      </c>
      <c r="E54" s="70" t="s">
        <v>238</v>
      </c>
      <c r="F54" s="71">
        <v>2016</v>
      </c>
      <c r="G54" s="72" t="s">
        <v>239</v>
      </c>
      <c r="H54" s="73" t="s">
        <v>240</v>
      </c>
      <c r="I54" s="71">
        <v>544000</v>
      </c>
      <c r="J54" s="71">
        <v>0</v>
      </c>
      <c r="K54" s="74">
        <v>544000</v>
      </c>
      <c r="L54" s="75">
        <v>234291.01</v>
      </c>
      <c r="M54" s="73" t="s">
        <v>241</v>
      </c>
      <c r="N54" s="71" t="s">
        <v>242</v>
      </c>
      <c r="O54" s="74" t="s">
        <v>243</v>
      </c>
      <c r="P54" s="71" t="s">
        <v>28</v>
      </c>
      <c r="Q54" s="53" t="s">
        <v>175</v>
      </c>
      <c r="R54" s="76"/>
      <c r="S54" s="76"/>
      <c r="T54" s="76"/>
      <c r="U54" s="76"/>
      <c r="V54" s="76"/>
      <c r="W54" s="76"/>
      <c r="X54" s="76"/>
      <c r="Y54" s="76"/>
    </row>
    <row r="55" spans="1:25" ht="12.75">
      <c r="A55" s="66"/>
      <c r="B55" s="67">
        <v>56</v>
      </c>
      <c r="C55" s="68"/>
      <c r="D55" s="69" t="s">
        <v>30</v>
      </c>
      <c r="E55" s="70" t="s">
        <v>244</v>
      </c>
      <c r="F55" s="71">
        <v>2016</v>
      </c>
      <c r="G55" s="72" t="s">
        <v>245</v>
      </c>
      <c r="H55" s="73" t="s">
        <v>246</v>
      </c>
      <c r="I55" s="71">
        <v>1056000</v>
      </c>
      <c r="J55" s="71">
        <v>0</v>
      </c>
      <c r="K55" s="74">
        <v>1056000</v>
      </c>
      <c r="L55" s="75">
        <v>345953.1</v>
      </c>
      <c r="M55" s="73" t="s">
        <v>247</v>
      </c>
      <c r="N55" s="71" t="s">
        <v>248</v>
      </c>
      <c r="O55" s="74" t="s">
        <v>249</v>
      </c>
      <c r="P55" s="71" t="s">
        <v>28</v>
      </c>
      <c r="Q55" s="53" t="s">
        <v>175</v>
      </c>
      <c r="R55" s="76"/>
      <c r="S55" s="76"/>
      <c r="T55" s="76"/>
      <c r="U55" s="76"/>
      <c r="V55" s="76"/>
      <c r="W55" s="76"/>
      <c r="X55" s="76"/>
      <c r="Y55" s="76"/>
    </row>
    <row r="56" spans="1:25" ht="12.75">
      <c r="A56" s="66"/>
      <c r="B56" s="67">
        <v>57</v>
      </c>
      <c r="C56" s="68"/>
      <c r="D56" s="69" t="s">
        <v>30</v>
      </c>
      <c r="E56" s="70" t="s">
        <v>250</v>
      </c>
      <c r="F56" s="71">
        <v>2016</v>
      </c>
      <c r="G56" s="72" t="s">
        <v>251</v>
      </c>
      <c r="H56" s="73" t="s">
        <v>252</v>
      </c>
      <c r="I56" s="71">
        <v>1056000</v>
      </c>
      <c r="J56" s="71">
        <v>0</v>
      </c>
      <c r="K56" s="74">
        <v>1056000</v>
      </c>
      <c r="L56" s="75">
        <v>393545.47</v>
      </c>
      <c r="M56" s="73" t="s">
        <v>253</v>
      </c>
      <c r="N56" s="71" t="s">
        <v>248</v>
      </c>
      <c r="O56" s="74" t="s">
        <v>254</v>
      </c>
      <c r="P56" s="71" t="s">
        <v>28</v>
      </c>
      <c r="Q56" s="53" t="s">
        <v>175</v>
      </c>
      <c r="R56" s="76"/>
      <c r="S56" s="76"/>
      <c r="T56" s="76"/>
      <c r="U56" s="76"/>
      <c r="V56" s="76"/>
      <c r="W56" s="76"/>
      <c r="X56" s="76"/>
      <c r="Y56" s="76"/>
    </row>
    <row r="57" spans="1:25" ht="12.75">
      <c r="A57" s="33"/>
      <c r="B57" s="77">
        <v>58</v>
      </c>
      <c r="C57" s="78"/>
      <c r="D57" s="79" t="s">
        <v>30</v>
      </c>
      <c r="E57" s="80" t="s">
        <v>255</v>
      </c>
      <c r="F57" s="81">
        <v>2017</v>
      </c>
      <c r="G57" s="82" t="s">
        <v>256</v>
      </c>
      <c r="H57" s="83" t="s">
        <v>246</v>
      </c>
      <c r="I57" s="81">
        <v>933431.46</v>
      </c>
      <c r="J57" s="81">
        <v>0</v>
      </c>
      <c r="K57" s="84">
        <v>933431.46</v>
      </c>
      <c r="L57" s="75">
        <v>345953.1</v>
      </c>
      <c r="M57" s="83" t="s">
        <v>257</v>
      </c>
      <c r="N57" s="81" t="s">
        <v>258</v>
      </c>
      <c r="O57" s="84" t="s">
        <v>259</v>
      </c>
      <c r="P57" s="81" t="s">
        <v>28</v>
      </c>
      <c r="Q57" s="53" t="s">
        <v>175</v>
      </c>
      <c r="R57" s="85"/>
      <c r="S57" s="85"/>
      <c r="T57" s="85"/>
      <c r="U57" s="85"/>
      <c r="V57" s="85"/>
      <c r="W57" s="85"/>
      <c r="X57" s="85"/>
      <c r="Y57" s="85"/>
    </row>
    <row r="58" spans="1:25" ht="12.75">
      <c r="A58" s="33"/>
      <c r="B58" s="77">
        <v>59</v>
      </c>
      <c r="C58" s="78"/>
      <c r="D58" s="79" t="s">
        <v>30</v>
      </c>
      <c r="E58" s="80" t="s">
        <v>260</v>
      </c>
      <c r="F58" s="81">
        <v>2017</v>
      </c>
      <c r="G58" s="82" t="s">
        <v>261</v>
      </c>
      <c r="H58" s="83" t="s">
        <v>262</v>
      </c>
      <c r="I58" s="81">
        <v>1056000</v>
      </c>
      <c r="J58" s="81">
        <v>0</v>
      </c>
      <c r="K58" s="84">
        <v>1056000</v>
      </c>
      <c r="L58" s="75">
        <v>346950.08</v>
      </c>
      <c r="M58" s="83" t="s">
        <v>263</v>
      </c>
      <c r="N58" s="81" t="s">
        <v>264</v>
      </c>
      <c r="O58" s="84" t="s">
        <v>265</v>
      </c>
      <c r="P58" s="81" t="s">
        <v>28</v>
      </c>
      <c r="Q58" s="53" t="s">
        <v>175</v>
      </c>
      <c r="R58" s="85"/>
      <c r="S58" s="85"/>
      <c r="T58" s="85"/>
      <c r="U58" s="85"/>
      <c r="V58" s="85"/>
      <c r="W58" s="85"/>
      <c r="X58" s="85"/>
      <c r="Y58" s="85"/>
    </row>
    <row r="59" spans="1:25" ht="12.75">
      <c r="A59" s="66"/>
      <c r="B59" s="67">
        <v>60</v>
      </c>
      <c r="C59" s="68"/>
      <c r="D59" s="69" t="s">
        <v>21</v>
      </c>
      <c r="E59" s="70" t="s">
        <v>266</v>
      </c>
      <c r="F59" s="71">
        <v>2015</v>
      </c>
      <c r="G59" s="72" t="s">
        <v>267</v>
      </c>
      <c r="H59" s="73" t="s">
        <v>268</v>
      </c>
      <c r="I59" s="71">
        <v>1056000</v>
      </c>
      <c r="J59" s="71">
        <v>0</v>
      </c>
      <c r="K59" s="74">
        <v>1056000</v>
      </c>
      <c r="L59" s="75">
        <v>390352.58</v>
      </c>
      <c r="M59" s="73" t="s">
        <v>269</v>
      </c>
      <c r="N59" s="71" t="s">
        <v>270</v>
      </c>
      <c r="O59" s="74" t="s">
        <v>271</v>
      </c>
      <c r="P59" s="71" t="s">
        <v>28</v>
      </c>
      <c r="Q59" s="53" t="s">
        <v>175</v>
      </c>
      <c r="R59" s="76"/>
      <c r="S59" s="76"/>
      <c r="T59" s="76"/>
      <c r="U59" s="76"/>
      <c r="V59" s="76"/>
      <c r="W59" s="76"/>
      <c r="X59" s="76"/>
      <c r="Y59" s="76"/>
    </row>
    <row r="60" spans="1:25" ht="12.75">
      <c r="A60" s="66"/>
      <c r="B60" s="67">
        <v>61</v>
      </c>
      <c r="C60" s="68"/>
      <c r="D60" s="69" t="s">
        <v>30</v>
      </c>
      <c r="E60" s="70" t="s">
        <v>272</v>
      </c>
      <c r="F60" s="71">
        <v>2015</v>
      </c>
      <c r="G60" s="72" t="s">
        <v>273</v>
      </c>
      <c r="H60" s="73" t="s">
        <v>274</v>
      </c>
      <c r="I60" s="71">
        <v>1056000</v>
      </c>
      <c r="J60" s="71">
        <v>0</v>
      </c>
      <c r="K60" s="74">
        <v>1056000</v>
      </c>
      <c r="L60" s="75">
        <v>435025.08</v>
      </c>
      <c r="M60" s="73" t="s">
        <v>275</v>
      </c>
      <c r="N60" s="71" t="s">
        <v>270</v>
      </c>
      <c r="O60" s="74" t="s">
        <v>276</v>
      </c>
      <c r="P60" s="71" t="s">
        <v>28</v>
      </c>
      <c r="Q60" s="53" t="s">
        <v>175</v>
      </c>
      <c r="R60" s="76"/>
      <c r="S60" s="76"/>
      <c r="T60" s="76"/>
      <c r="U60" s="76"/>
      <c r="V60" s="76"/>
      <c r="W60" s="76"/>
      <c r="X60" s="76"/>
      <c r="Y60" s="76"/>
    </row>
    <row r="61" spans="1:25" ht="12.75">
      <c r="A61" s="66"/>
      <c r="B61" s="67">
        <v>62</v>
      </c>
      <c r="C61" s="68"/>
      <c r="D61" s="69" t="s">
        <v>30</v>
      </c>
      <c r="E61" s="70" t="s">
        <v>277</v>
      </c>
      <c r="F61" s="71">
        <v>2015</v>
      </c>
      <c r="G61" s="72" t="s">
        <v>278</v>
      </c>
      <c r="H61" s="73" t="s">
        <v>279</v>
      </c>
      <c r="I61" s="71">
        <v>544000</v>
      </c>
      <c r="J61" s="71"/>
      <c r="K61" s="74"/>
      <c r="L61" s="75">
        <v>73925.12</v>
      </c>
      <c r="M61" s="73" t="s">
        <v>280</v>
      </c>
      <c r="N61" s="71" t="s">
        <v>281</v>
      </c>
      <c r="O61" s="74" t="s">
        <v>282</v>
      </c>
      <c r="P61" s="71" t="s">
        <v>28</v>
      </c>
      <c r="Q61" s="53" t="s">
        <v>175</v>
      </c>
      <c r="R61" s="76"/>
      <c r="S61" s="76"/>
      <c r="T61" s="76"/>
      <c r="U61" s="76"/>
      <c r="V61" s="76"/>
      <c r="W61" s="76"/>
      <c r="X61" s="76"/>
      <c r="Y61" s="76"/>
    </row>
    <row r="62" spans="1:25" ht="12.75">
      <c r="A62" s="66"/>
      <c r="B62" s="67">
        <v>63</v>
      </c>
      <c r="C62" s="68"/>
      <c r="D62" s="69" t="s">
        <v>30</v>
      </c>
      <c r="E62" s="70" t="s">
        <v>283</v>
      </c>
      <c r="F62" s="71">
        <v>2015</v>
      </c>
      <c r="G62" s="72" t="s">
        <v>284</v>
      </c>
      <c r="H62" s="73" t="s">
        <v>285</v>
      </c>
      <c r="I62" s="71">
        <v>544000</v>
      </c>
      <c r="J62" s="71"/>
      <c r="K62" s="74"/>
      <c r="L62" s="75">
        <v>74737.49</v>
      </c>
      <c r="M62" s="73" t="s">
        <v>286</v>
      </c>
      <c r="N62" s="71" t="s">
        <v>281</v>
      </c>
      <c r="O62" s="74" t="s">
        <v>287</v>
      </c>
      <c r="P62" s="71" t="s">
        <v>28</v>
      </c>
      <c r="Q62" s="53" t="s">
        <v>175</v>
      </c>
      <c r="R62" s="76"/>
      <c r="S62" s="76"/>
      <c r="T62" s="76"/>
      <c r="U62" s="76"/>
      <c r="V62" s="76"/>
      <c r="W62" s="76"/>
      <c r="X62" s="76"/>
      <c r="Y62" s="76"/>
    </row>
    <row r="63" spans="1:25" ht="12.75">
      <c r="A63" s="66"/>
      <c r="B63" s="67">
        <v>64</v>
      </c>
      <c r="C63" s="68"/>
      <c r="D63" s="69" t="s">
        <v>30</v>
      </c>
      <c r="E63" s="70" t="s">
        <v>288</v>
      </c>
      <c r="F63" s="71">
        <v>2015</v>
      </c>
      <c r="G63" s="72" t="s">
        <v>289</v>
      </c>
      <c r="H63" s="73" t="s">
        <v>290</v>
      </c>
      <c r="I63" s="71">
        <v>544000</v>
      </c>
      <c r="J63" s="71"/>
      <c r="K63" s="74"/>
      <c r="L63" s="75">
        <v>73518.94</v>
      </c>
      <c r="M63" s="73" t="s">
        <v>286</v>
      </c>
      <c r="N63" s="71" t="s">
        <v>281</v>
      </c>
      <c r="O63" s="74" t="s">
        <v>291</v>
      </c>
      <c r="P63" s="71" t="s">
        <v>292</v>
      </c>
      <c r="Q63" s="53" t="s">
        <v>175</v>
      </c>
      <c r="R63" s="76"/>
      <c r="S63" s="76"/>
      <c r="T63" s="76"/>
      <c r="U63" s="76"/>
      <c r="V63" s="76"/>
      <c r="W63" s="76"/>
      <c r="X63" s="76"/>
      <c r="Y63" s="76"/>
    </row>
    <row r="64" spans="1:25" ht="12.75">
      <c r="A64" s="66"/>
      <c r="B64" s="67">
        <v>65</v>
      </c>
      <c r="C64" s="68"/>
      <c r="D64" s="69" t="s">
        <v>30</v>
      </c>
      <c r="E64" s="70" t="s">
        <v>293</v>
      </c>
      <c r="F64" s="71">
        <v>2015</v>
      </c>
      <c r="G64" s="72" t="s">
        <v>294</v>
      </c>
      <c r="H64" s="73" t="s">
        <v>295</v>
      </c>
      <c r="I64" s="71">
        <v>544000</v>
      </c>
      <c r="J64" s="71"/>
      <c r="K64" s="74"/>
      <c r="L64" s="75">
        <v>73518.94</v>
      </c>
      <c r="M64" s="73" t="s">
        <v>286</v>
      </c>
      <c r="N64" s="71" t="s">
        <v>281</v>
      </c>
      <c r="O64" s="74" t="s">
        <v>296</v>
      </c>
      <c r="P64" s="71" t="s">
        <v>28</v>
      </c>
      <c r="Q64" s="53" t="s">
        <v>175</v>
      </c>
      <c r="R64" s="76"/>
      <c r="S64" s="76"/>
      <c r="T64" s="76"/>
      <c r="U64" s="76"/>
      <c r="V64" s="76"/>
      <c r="W64" s="76"/>
      <c r="X64" s="76"/>
      <c r="Y64" s="76"/>
    </row>
    <row r="65" spans="1:25" ht="12.75">
      <c r="A65" s="66"/>
      <c r="B65" s="67">
        <v>66</v>
      </c>
      <c r="C65" s="68"/>
      <c r="D65" s="69" t="s">
        <v>30</v>
      </c>
      <c r="E65" s="70" t="s">
        <v>297</v>
      </c>
      <c r="F65" s="71">
        <v>2015</v>
      </c>
      <c r="G65" s="72" t="s">
        <v>298</v>
      </c>
      <c r="H65" s="73" t="s">
        <v>295</v>
      </c>
      <c r="I65" s="71">
        <v>544000</v>
      </c>
      <c r="J65" s="71"/>
      <c r="K65" s="74"/>
      <c r="L65" s="75">
        <v>73518.94</v>
      </c>
      <c r="M65" s="73" t="s">
        <v>286</v>
      </c>
      <c r="N65" s="71" t="s">
        <v>281</v>
      </c>
      <c r="O65" s="74" t="s">
        <v>299</v>
      </c>
      <c r="P65" s="71" t="s">
        <v>28</v>
      </c>
      <c r="Q65" s="53" t="s">
        <v>175</v>
      </c>
      <c r="R65" s="76"/>
      <c r="S65" s="76"/>
      <c r="T65" s="76"/>
      <c r="U65" s="76"/>
      <c r="V65" s="76"/>
      <c r="W65" s="76"/>
      <c r="X65" s="76"/>
      <c r="Y65" s="76"/>
    </row>
    <row r="66" spans="1:25" ht="12.75">
      <c r="A66" s="66"/>
      <c r="B66" s="67">
        <v>67</v>
      </c>
      <c r="C66" s="68"/>
      <c r="D66" s="69" t="s">
        <v>30</v>
      </c>
      <c r="E66" s="70" t="s">
        <v>300</v>
      </c>
      <c r="F66" s="71">
        <v>2015</v>
      </c>
      <c r="G66" s="72" t="s">
        <v>301</v>
      </c>
      <c r="H66" s="73" t="s">
        <v>302</v>
      </c>
      <c r="I66" s="71">
        <v>1056000</v>
      </c>
      <c r="J66" s="71"/>
      <c r="K66" s="74"/>
      <c r="L66" s="75">
        <v>146631.7</v>
      </c>
      <c r="M66" s="73" t="s">
        <v>303</v>
      </c>
      <c r="N66" s="71" t="s">
        <v>281</v>
      </c>
      <c r="O66" s="74" t="s">
        <v>304</v>
      </c>
      <c r="P66" s="71" t="s">
        <v>28</v>
      </c>
      <c r="Q66" s="53" t="s">
        <v>175</v>
      </c>
      <c r="R66" s="76"/>
      <c r="S66" s="76"/>
      <c r="T66" s="76"/>
      <c r="U66" s="76"/>
      <c r="V66" s="76"/>
      <c r="W66" s="76"/>
      <c r="X66" s="76"/>
      <c r="Y66" s="76"/>
    </row>
    <row r="67" spans="1:25" ht="12.75">
      <c r="A67" s="33"/>
      <c r="B67" s="77">
        <v>69</v>
      </c>
      <c r="C67" s="78"/>
      <c r="D67" s="79" t="s">
        <v>30</v>
      </c>
      <c r="E67" s="80" t="s">
        <v>305</v>
      </c>
      <c r="F67" s="81">
        <v>2017</v>
      </c>
      <c r="G67" s="82" t="s">
        <v>306</v>
      </c>
      <c r="H67" s="83" t="s">
        <v>307</v>
      </c>
      <c r="I67" s="81">
        <v>497560</v>
      </c>
      <c r="J67" s="81">
        <v>0</v>
      </c>
      <c r="K67" s="84">
        <v>497560</v>
      </c>
      <c r="L67" s="75">
        <v>199778.39</v>
      </c>
      <c r="M67" s="83" t="s">
        <v>308</v>
      </c>
      <c r="N67" s="81" t="s">
        <v>309</v>
      </c>
      <c r="O67" s="84" t="s">
        <v>310</v>
      </c>
      <c r="P67" s="81" t="s">
        <v>28</v>
      </c>
      <c r="Q67" s="53" t="s">
        <v>175</v>
      </c>
      <c r="R67" s="85"/>
      <c r="S67" s="85"/>
      <c r="T67" s="85"/>
      <c r="U67" s="85"/>
      <c r="V67" s="85"/>
      <c r="W67" s="85"/>
      <c r="X67" s="85"/>
      <c r="Y67" s="85"/>
    </row>
    <row r="68" spans="1:25" ht="12.75">
      <c r="A68" s="33"/>
      <c r="B68" s="77">
        <v>70</v>
      </c>
      <c r="C68" s="78"/>
      <c r="D68" s="79" t="s">
        <v>30</v>
      </c>
      <c r="E68" s="80" t="s">
        <v>311</v>
      </c>
      <c r="F68" s="81">
        <v>2018</v>
      </c>
      <c r="G68" s="82" t="s">
        <v>312</v>
      </c>
      <c r="H68" s="83" t="s">
        <v>262</v>
      </c>
      <c r="I68" s="81">
        <v>955680</v>
      </c>
      <c r="J68" s="81">
        <v>0</v>
      </c>
      <c r="K68" s="84">
        <v>955680</v>
      </c>
      <c r="L68" s="75">
        <v>346950.08</v>
      </c>
      <c r="M68" s="83" t="s">
        <v>313</v>
      </c>
      <c r="N68" s="81" t="s">
        <v>314</v>
      </c>
      <c r="O68" s="84" t="s">
        <v>315</v>
      </c>
      <c r="P68" s="81" t="s">
        <v>28</v>
      </c>
      <c r="Q68" s="53" t="s">
        <v>175</v>
      </c>
      <c r="R68" s="85"/>
      <c r="S68" s="85"/>
      <c r="T68" s="85"/>
      <c r="U68" s="85"/>
      <c r="V68" s="85"/>
      <c r="W68" s="85"/>
      <c r="X68" s="85"/>
      <c r="Y68" s="85"/>
    </row>
    <row r="69" spans="1:25" ht="12.75">
      <c r="A69" s="33"/>
      <c r="B69" s="77">
        <v>71</v>
      </c>
      <c r="C69" s="78"/>
      <c r="D69" s="79" t="s">
        <v>30</v>
      </c>
      <c r="E69" s="80" t="s">
        <v>316</v>
      </c>
      <c r="F69" s="81">
        <v>2018</v>
      </c>
      <c r="G69" s="82" t="s">
        <v>317</v>
      </c>
      <c r="H69" s="83" t="s">
        <v>318</v>
      </c>
      <c r="I69" s="81">
        <v>913440</v>
      </c>
      <c r="J69" s="81">
        <v>0</v>
      </c>
      <c r="K69" s="84">
        <v>913440</v>
      </c>
      <c r="L69" s="75">
        <v>338974.22</v>
      </c>
      <c r="M69" s="83" t="s">
        <v>319</v>
      </c>
      <c r="N69" s="81" t="s">
        <v>320</v>
      </c>
      <c r="O69" s="84" t="s">
        <v>321</v>
      </c>
      <c r="P69" s="81" t="s">
        <v>28</v>
      </c>
      <c r="Q69" s="53" t="s">
        <v>175</v>
      </c>
      <c r="R69" s="85"/>
      <c r="S69" s="85"/>
      <c r="T69" s="85"/>
      <c r="U69" s="85"/>
      <c r="V69" s="85"/>
      <c r="W69" s="85"/>
      <c r="X69" s="85"/>
      <c r="Y69" s="85"/>
    </row>
    <row r="70" spans="1:18" ht="12.75">
      <c r="A70" s="2">
        <v>49</v>
      </c>
      <c r="B70" s="14">
        <v>1</v>
      </c>
      <c r="C70" s="25">
        <v>1010246</v>
      </c>
      <c r="D70" s="86" t="s">
        <v>322</v>
      </c>
      <c r="E70" s="87" t="s">
        <v>323</v>
      </c>
      <c r="F70" s="17">
        <v>1968</v>
      </c>
      <c r="G70" s="88" t="s">
        <v>324</v>
      </c>
      <c r="H70" s="88">
        <v>199.4</v>
      </c>
      <c r="I70" s="17">
        <v>383835</v>
      </c>
      <c r="J70" s="17">
        <f>I70-K70</f>
        <v>383835</v>
      </c>
      <c r="K70" s="56">
        <v>0</v>
      </c>
      <c r="L70" s="62">
        <v>1425943.18</v>
      </c>
      <c r="M70" s="20" t="s">
        <v>325</v>
      </c>
      <c r="N70" s="13" t="s">
        <v>326</v>
      </c>
      <c r="O70" s="32" t="s">
        <v>327</v>
      </c>
      <c r="P70" s="13" t="s">
        <v>202</v>
      </c>
      <c r="Q70" s="57" t="s">
        <v>29</v>
      </c>
      <c r="R70" s="32"/>
    </row>
    <row r="71" spans="1:18" ht="12.75">
      <c r="A71" s="2">
        <v>50</v>
      </c>
      <c r="B71" s="14">
        <v>2</v>
      </c>
      <c r="C71" s="19">
        <v>1010244</v>
      </c>
      <c r="D71" s="17" t="s">
        <v>322</v>
      </c>
      <c r="E71" s="88" t="s">
        <v>328</v>
      </c>
      <c r="F71" s="17">
        <v>1974</v>
      </c>
      <c r="G71" s="88" t="s">
        <v>329</v>
      </c>
      <c r="H71" s="88">
        <v>64.5</v>
      </c>
      <c r="I71" s="17">
        <v>0</v>
      </c>
      <c r="J71" s="17">
        <f>I71-K71</f>
        <v>0</v>
      </c>
      <c r="K71" s="56">
        <v>0</v>
      </c>
      <c r="L71" s="50">
        <v>315085.08</v>
      </c>
      <c r="M71" s="20" t="s">
        <v>330</v>
      </c>
      <c r="N71" s="13" t="s">
        <v>331</v>
      </c>
      <c r="O71" s="32" t="s">
        <v>327</v>
      </c>
      <c r="P71" s="13" t="s">
        <v>202</v>
      </c>
      <c r="Q71" s="57" t="s">
        <v>29</v>
      </c>
      <c r="R71" s="32"/>
    </row>
    <row r="72" spans="1:18" ht="12.75">
      <c r="A72" s="2">
        <v>51</v>
      </c>
      <c r="B72" s="14">
        <v>3</v>
      </c>
      <c r="C72" s="89">
        <v>1010247</v>
      </c>
      <c r="D72" s="25" t="s">
        <v>322</v>
      </c>
      <c r="E72" s="88" t="s">
        <v>332</v>
      </c>
      <c r="F72" s="17">
        <v>1976</v>
      </c>
      <c r="G72" s="17" t="s">
        <v>333</v>
      </c>
      <c r="H72" s="17">
        <v>126.5</v>
      </c>
      <c r="I72" s="17">
        <v>412592</v>
      </c>
      <c r="J72" s="17">
        <f>I72-K72</f>
        <v>330071</v>
      </c>
      <c r="K72" s="56">
        <v>82521</v>
      </c>
      <c r="L72" s="14">
        <v>617957.56</v>
      </c>
      <c r="M72" s="13" t="s">
        <v>330</v>
      </c>
      <c r="N72" s="13" t="s">
        <v>334</v>
      </c>
      <c r="O72" s="32" t="s">
        <v>327</v>
      </c>
      <c r="P72" s="13" t="s">
        <v>202</v>
      </c>
      <c r="Q72" s="57" t="s">
        <v>29</v>
      </c>
      <c r="R72" s="32"/>
    </row>
    <row r="73" spans="1:18" ht="12.75">
      <c r="A73" s="2">
        <v>52</v>
      </c>
      <c r="B73" s="14">
        <v>4</v>
      </c>
      <c r="C73" s="17">
        <v>1010245</v>
      </c>
      <c r="D73" s="17" t="s">
        <v>335</v>
      </c>
      <c r="E73" s="88" t="s">
        <v>336</v>
      </c>
      <c r="F73" s="17">
        <v>1984</v>
      </c>
      <c r="G73" s="55" t="s">
        <v>337</v>
      </c>
      <c r="H73" s="55">
        <v>9.1</v>
      </c>
      <c r="I73" s="17">
        <v>997594</v>
      </c>
      <c r="J73" s="17">
        <f>I73-K73</f>
        <v>565431</v>
      </c>
      <c r="K73" s="56">
        <v>432163</v>
      </c>
      <c r="L73" s="90" t="s">
        <v>338</v>
      </c>
      <c r="M73" s="91" t="s">
        <v>339</v>
      </c>
      <c r="N73" s="32" t="s">
        <v>340</v>
      </c>
      <c r="O73" s="32" t="s">
        <v>327</v>
      </c>
      <c r="P73" s="13" t="s">
        <v>202</v>
      </c>
      <c r="Q73" s="57" t="s">
        <v>29</v>
      </c>
      <c r="R73" s="32"/>
    </row>
    <row r="74" spans="1:25" ht="12.75">
      <c r="A74" s="66">
        <v>54</v>
      </c>
      <c r="B74" s="92">
        <v>6</v>
      </c>
      <c r="C74" s="93" t="s">
        <v>162</v>
      </c>
      <c r="D74" s="94" t="s">
        <v>341</v>
      </c>
      <c r="E74" s="95" t="s">
        <v>342</v>
      </c>
      <c r="F74" s="92"/>
      <c r="G74" s="96" t="s">
        <v>343</v>
      </c>
      <c r="H74" s="96" t="s">
        <v>344</v>
      </c>
      <c r="I74" s="92">
        <v>15989.76</v>
      </c>
      <c r="J74" s="92">
        <v>15898.76</v>
      </c>
      <c r="K74" s="97">
        <v>0</v>
      </c>
      <c r="L74" s="52"/>
      <c r="M74" s="96" t="s">
        <v>345</v>
      </c>
      <c r="N74" s="96" t="s">
        <v>346</v>
      </c>
      <c r="O74" s="96" t="s">
        <v>347</v>
      </c>
      <c r="P74" s="92" t="s">
        <v>202</v>
      </c>
      <c r="Q74" s="95" t="s">
        <v>29</v>
      </c>
      <c r="R74" s="92"/>
      <c r="S74" s="98"/>
      <c r="T74" s="98"/>
      <c r="U74" s="98"/>
      <c r="V74" s="98"/>
      <c r="W74" s="98"/>
      <c r="X74" s="98"/>
      <c r="Y74" s="98"/>
    </row>
    <row r="75" spans="1:25" ht="12.75">
      <c r="A75" s="66">
        <v>55</v>
      </c>
      <c r="B75" s="92">
        <v>7</v>
      </c>
      <c r="C75" s="92">
        <v>1010119</v>
      </c>
      <c r="D75" s="92" t="s">
        <v>348</v>
      </c>
      <c r="E75" s="95" t="s">
        <v>349</v>
      </c>
      <c r="F75" s="92">
        <v>1958</v>
      </c>
      <c r="G75" s="99" t="s">
        <v>350</v>
      </c>
      <c r="H75" s="99" t="s">
        <v>351</v>
      </c>
      <c r="I75" s="92">
        <v>94138</v>
      </c>
      <c r="J75" s="92">
        <f>I75-K75</f>
        <v>94138</v>
      </c>
      <c r="K75" s="97">
        <v>0</v>
      </c>
      <c r="L75" s="14"/>
      <c r="M75" s="99" t="s">
        <v>339</v>
      </c>
      <c r="N75" s="99" t="s">
        <v>352</v>
      </c>
      <c r="O75" s="99" t="s">
        <v>353</v>
      </c>
      <c r="P75" s="92" t="s">
        <v>202</v>
      </c>
      <c r="Q75" s="96" t="s">
        <v>29</v>
      </c>
      <c r="R75" s="100">
        <v>41319</v>
      </c>
      <c r="S75" s="98"/>
      <c r="T75" s="98"/>
      <c r="U75" s="98"/>
      <c r="V75" s="98"/>
      <c r="W75" s="98"/>
      <c r="X75" s="98"/>
      <c r="Y75" s="98"/>
    </row>
    <row r="76" spans="1:25" ht="12.75">
      <c r="A76" s="2">
        <v>56</v>
      </c>
      <c r="B76" s="63">
        <v>1</v>
      </c>
      <c r="C76" s="101"/>
      <c r="D76" s="102" t="s">
        <v>354</v>
      </c>
      <c r="E76" s="103" t="s">
        <v>355</v>
      </c>
      <c r="F76" s="63"/>
      <c r="G76" s="101"/>
      <c r="H76" s="101"/>
      <c r="I76" s="63"/>
      <c r="J76" s="63"/>
      <c r="K76" s="104"/>
      <c r="L76" s="52"/>
      <c r="M76" s="63" t="s">
        <v>356</v>
      </c>
      <c r="N76" s="63"/>
      <c r="O76" s="101"/>
      <c r="P76" s="63"/>
      <c r="Q76" s="105"/>
      <c r="R76" s="63"/>
      <c r="S76" s="106"/>
      <c r="T76" s="106"/>
      <c r="U76" s="106"/>
      <c r="V76" s="106"/>
      <c r="W76" s="106"/>
      <c r="X76" s="106"/>
      <c r="Y76" s="106"/>
    </row>
    <row r="77" spans="1:25" ht="12.75">
      <c r="A77" s="2">
        <v>57</v>
      </c>
      <c r="B77" s="63">
        <v>2</v>
      </c>
      <c r="C77" s="101"/>
      <c r="D77" s="102" t="s">
        <v>354</v>
      </c>
      <c r="E77" s="103" t="s">
        <v>357</v>
      </c>
      <c r="F77" s="63"/>
      <c r="G77" s="101"/>
      <c r="H77" s="101"/>
      <c r="I77" s="63"/>
      <c r="J77" s="63"/>
      <c r="K77" s="104"/>
      <c r="L77" s="52"/>
      <c r="M77" s="63" t="s">
        <v>356</v>
      </c>
      <c r="N77" s="63"/>
      <c r="O77" s="101"/>
      <c r="P77" s="63"/>
      <c r="Q77" s="105"/>
      <c r="R77" s="63"/>
      <c r="S77" s="106"/>
      <c r="T77" s="106"/>
      <c r="U77" s="106"/>
      <c r="V77" s="106"/>
      <c r="W77" s="106"/>
      <c r="X77" s="106"/>
      <c r="Y77" s="106"/>
    </row>
    <row r="78" spans="1:25" ht="12.75">
      <c r="A78" s="2">
        <v>58</v>
      </c>
      <c r="B78" s="63">
        <v>3</v>
      </c>
      <c r="C78" s="101"/>
      <c r="D78" s="102" t="s">
        <v>354</v>
      </c>
      <c r="E78" s="103" t="s">
        <v>358</v>
      </c>
      <c r="F78" s="63"/>
      <c r="G78" s="101"/>
      <c r="H78" s="101"/>
      <c r="I78" s="63"/>
      <c r="J78" s="63"/>
      <c r="K78" s="104"/>
      <c r="L78" s="52"/>
      <c r="M78" s="63" t="s">
        <v>356</v>
      </c>
      <c r="N78" s="63"/>
      <c r="O78" s="101"/>
      <c r="P78" s="63"/>
      <c r="Q78" s="105"/>
      <c r="R78" s="63"/>
      <c r="S78" s="106"/>
      <c r="T78" s="106"/>
      <c r="U78" s="106"/>
      <c r="V78" s="106"/>
      <c r="W78" s="106"/>
      <c r="X78" s="106"/>
      <c r="Y78" s="106"/>
    </row>
    <row r="79" spans="1:25" ht="12.75">
      <c r="A79" s="2">
        <v>59</v>
      </c>
      <c r="B79" s="63">
        <v>4</v>
      </c>
      <c r="C79" s="101"/>
      <c r="D79" s="102" t="s">
        <v>354</v>
      </c>
      <c r="E79" s="103" t="s">
        <v>359</v>
      </c>
      <c r="F79" s="63"/>
      <c r="G79" s="101"/>
      <c r="H79" s="101"/>
      <c r="I79" s="63"/>
      <c r="J79" s="63"/>
      <c r="K79" s="104"/>
      <c r="L79" s="52"/>
      <c r="M79" s="63" t="s">
        <v>356</v>
      </c>
      <c r="N79" s="63"/>
      <c r="O79" s="101"/>
      <c r="P79" s="63"/>
      <c r="Q79" s="105"/>
      <c r="R79" s="63"/>
      <c r="S79" s="106"/>
      <c r="T79" s="106"/>
      <c r="U79" s="106"/>
      <c r="V79" s="106"/>
      <c r="W79" s="106"/>
      <c r="X79" s="106"/>
      <c r="Y79" s="106"/>
    </row>
    <row r="80" spans="1:25" ht="12.75">
      <c r="A80" s="2">
        <v>60</v>
      </c>
      <c r="B80" s="63">
        <v>5</v>
      </c>
      <c r="C80" s="101"/>
      <c r="D80" s="102" t="s">
        <v>354</v>
      </c>
      <c r="E80" s="103" t="s">
        <v>360</v>
      </c>
      <c r="F80" s="63"/>
      <c r="G80" s="101"/>
      <c r="H80" s="101"/>
      <c r="I80" s="63"/>
      <c r="J80" s="63"/>
      <c r="K80" s="104"/>
      <c r="L80" s="52"/>
      <c r="M80" s="63" t="s">
        <v>356</v>
      </c>
      <c r="N80" s="63"/>
      <c r="O80" s="101"/>
      <c r="P80" s="63"/>
      <c r="Q80" s="105"/>
      <c r="R80" s="63"/>
      <c r="S80" s="106"/>
      <c r="T80" s="106"/>
      <c r="U80" s="106"/>
      <c r="V80" s="106"/>
      <c r="W80" s="106"/>
      <c r="X80" s="106"/>
      <c r="Y80" s="106"/>
    </row>
    <row r="81" spans="1:25" ht="12.75">
      <c r="A81" s="2">
        <v>61</v>
      </c>
      <c r="B81" s="63">
        <v>6</v>
      </c>
      <c r="C81" s="63"/>
      <c r="D81" s="102" t="s">
        <v>354</v>
      </c>
      <c r="E81" s="103" t="s">
        <v>361</v>
      </c>
      <c r="F81" s="63"/>
      <c r="G81" s="107"/>
      <c r="H81" s="107"/>
      <c r="I81" s="63"/>
      <c r="J81" s="63"/>
      <c r="K81" s="104"/>
      <c r="L81" s="14"/>
      <c r="M81" s="63" t="s">
        <v>356</v>
      </c>
      <c r="N81" s="107"/>
      <c r="O81" s="107"/>
      <c r="P81" s="63"/>
      <c r="Q81" s="105"/>
      <c r="R81" s="108"/>
      <c r="S81" s="106"/>
      <c r="T81" s="106"/>
      <c r="U81" s="106"/>
      <c r="V81" s="106"/>
      <c r="W81" s="106"/>
      <c r="X81" s="106"/>
      <c r="Y81" s="106"/>
    </row>
    <row r="82" spans="1:25" ht="12.75">
      <c r="A82" s="109"/>
      <c r="B82" s="110"/>
      <c r="C82" s="111" t="s">
        <v>362</v>
      </c>
      <c r="D82" s="110"/>
      <c r="E82" s="112"/>
      <c r="F82" s="113"/>
      <c r="G82" s="114" t="s">
        <v>363</v>
      </c>
      <c r="H82" s="115" t="s">
        <v>364</v>
      </c>
      <c r="I82" s="113"/>
      <c r="J82" s="113"/>
      <c r="K82" s="116"/>
      <c r="L82" s="50"/>
      <c r="M82" s="117"/>
      <c r="N82" s="117"/>
      <c r="O82" s="117"/>
      <c r="P82" s="113"/>
      <c r="Q82" s="20" t="s">
        <v>29</v>
      </c>
      <c r="R82" s="118"/>
      <c r="S82" s="109"/>
      <c r="T82" s="109"/>
      <c r="U82" s="109"/>
      <c r="V82" s="109"/>
      <c r="W82" s="109"/>
      <c r="X82" s="109"/>
      <c r="Y82" s="109"/>
    </row>
    <row r="83" spans="1:18" ht="12.75">
      <c r="A83" s="2">
        <v>62</v>
      </c>
      <c r="B83" s="25">
        <v>1</v>
      </c>
      <c r="C83" s="89">
        <v>1010224</v>
      </c>
      <c r="D83" s="25" t="s">
        <v>365</v>
      </c>
      <c r="E83" s="88" t="s">
        <v>366</v>
      </c>
      <c r="F83" s="17">
        <v>1975</v>
      </c>
      <c r="G83" s="88"/>
      <c r="H83" s="88" t="s">
        <v>367</v>
      </c>
      <c r="I83" s="56">
        <v>839716</v>
      </c>
      <c r="J83" s="17">
        <f>I83-K83</f>
        <v>225329</v>
      </c>
      <c r="K83" s="56">
        <v>614387</v>
      </c>
      <c r="L83" s="50"/>
      <c r="M83" s="20"/>
      <c r="N83" s="20" t="s">
        <v>368</v>
      </c>
      <c r="O83" s="20" t="s">
        <v>369</v>
      </c>
      <c r="P83" s="13" t="s">
        <v>202</v>
      </c>
      <c r="Q83" s="20" t="s">
        <v>29</v>
      </c>
      <c r="R83" s="13"/>
    </row>
    <row r="84" spans="1:25" ht="12.75">
      <c r="A84" s="119">
        <v>63</v>
      </c>
      <c r="B84" s="120">
        <v>2</v>
      </c>
      <c r="C84" s="121">
        <v>1010225</v>
      </c>
      <c r="D84" s="120" t="s">
        <v>370</v>
      </c>
      <c r="E84" s="122" t="s">
        <v>371</v>
      </c>
      <c r="F84" s="123">
        <v>1981</v>
      </c>
      <c r="G84" s="123"/>
      <c r="H84" s="123"/>
      <c r="I84" s="123">
        <v>492800</v>
      </c>
      <c r="J84" s="123">
        <f>I84-K84</f>
        <v>492800</v>
      </c>
      <c r="K84" s="123">
        <v>0</v>
      </c>
      <c r="L84" s="124"/>
      <c r="M84" s="125"/>
      <c r="N84" s="125"/>
      <c r="O84" s="126" t="s">
        <v>369</v>
      </c>
      <c r="P84" s="127" t="s">
        <v>202</v>
      </c>
      <c r="Q84" s="126" t="s">
        <v>29</v>
      </c>
      <c r="R84" s="125"/>
      <c r="S84" s="128"/>
      <c r="T84" s="128"/>
      <c r="U84" s="128"/>
      <c r="V84" s="128"/>
      <c r="W84" s="128"/>
      <c r="X84" s="128"/>
      <c r="Y84" s="128"/>
    </row>
    <row r="85" spans="1:18" ht="12.75">
      <c r="A85" s="2">
        <v>64</v>
      </c>
      <c r="B85" s="25">
        <v>3</v>
      </c>
      <c r="C85" s="30">
        <v>1010226</v>
      </c>
      <c r="D85" s="41" t="s">
        <v>372</v>
      </c>
      <c r="E85" s="88" t="s">
        <v>373</v>
      </c>
      <c r="F85" s="17">
        <v>1967</v>
      </c>
      <c r="G85" s="55"/>
      <c r="H85" s="55" t="s">
        <v>374</v>
      </c>
      <c r="I85" s="56">
        <v>476354</v>
      </c>
      <c r="J85" s="17">
        <f>I85-K85</f>
        <v>476354</v>
      </c>
      <c r="K85" s="56">
        <v>0</v>
      </c>
      <c r="L85" s="90"/>
      <c r="M85" s="32"/>
      <c r="N85" s="20" t="s">
        <v>375</v>
      </c>
      <c r="O85" s="20" t="s">
        <v>369</v>
      </c>
      <c r="P85" s="40" t="s">
        <v>202</v>
      </c>
      <c r="Q85" s="37" t="s">
        <v>29</v>
      </c>
      <c r="R85" s="13"/>
    </row>
    <row r="86" spans="1:18" ht="12.75">
      <c r="A86" s="2">
        <v>65</v>
      </c>
      <c r="B86" s="25">
        <v>4</v>
      </c>
      <c r="C86" s="19">
        <v>1010227</v>
      </c>
      <c r="D86" s="17" t="s">
        <v>376</v>
      </c>
      <c r="E86" s="88" t="s">
        <v>377</v>
      </c>
      <c r="F86" s="17">
        <v>1975</v>
      </c>
      <c r="G86" s="87"/>
      <c r="H86" s="87" t="s">
        <v>378</v>
      </c>
      <c r="I86" s="56">
        <v>1100935</v>
      </c>
      <c r="J86" s="17">
        <f>I86-K86</f>
        <v>1100935</v>
      </c>
      <c r="K86" s="56">
        <v>0</v>
      </c>
      <c r="L86" s="52"/>
      <c r="M86" s="51"/>
      <c r="N86" s="20" t="s">
        <v>379</v>
      </c>
      <c r="O86" s="20" t="s">
        <v>369</v>
      </c>
      <c r="P86" s="13" t="s">
        <v>202</v>
      </c>
      <c r="Q86" s="20" t="s">
        <v>29</v>
      </c>
      <c r="R86" s="13"/>
    </row>
    <row r="87" spans="1:18" ht="12.75">
      <c r="A87" s="2">
        <v>66</v>
      </c>
      <c r="B87" s="25">
        <v>5</v>
      </c>
      <c r="C87" s="89">
        <v>1010228</v>
      </c>
      <c r="D87" s="25" t="s">
        <v>380</v>
      </c>
      <c r="E87" s="88" t="s">
        <v>381</v>
      </c>
      <c r="F87" s="17">
        <v>1967</v>
      </c>
      <c r="G87" s="129"/>
      <c r="H87" s="129"/>
      <c r="I87" s="56">
        <v>164875</v>
      </c>
      <c r="J87" s="17">
        <f>I87-K87</f>
        <v>164875</v>
      </c>
      <c r="K87" s="56">
        <v>0</v>
      </c>
      <c r="L87" s="130"/>
      <c r="M87" s="131"/>
      <c r="N87" s="132" t="s">
        <v>382</v>
      </c>
      <c r="O87" s="20" t="s">
        <v>369</v>
      </c>
      <c r="P87" s="40" t="s">
        <v>202</v>
      </c>
      <c r="Q87" s="112"/>
      <c r="R87" s="13"/>
    </row>
    <row r="88" spans="1:18" ht="12.75">
      <c r="A88" s="2">
        <v>67</v>
      </c>
      <c r="B88" s="25">
        <v>6</v>
      </c>
      <c r="C88" s="30">
        <v>1010229</v>
      </c>
      <c r="D88" s="41" t="s">
        <v>376</v>
      </c>
      <c r="E88" s="88" t="s">
        <v>383</v>
      </c>
      <c r="F88" s="17">
        <v>1975</v>
      </c>
      <c r="G88" s="17"/>
      <c r="H88" s="17" t="s">
        <v>384</v>
      </c>
      <c r="I88" s="56">
        <v>1037071</v>
      </c>
      <c r="J88" s="17">
        <f aca="true" t="shared" si="3" ref="J88:J111">I88-K88</f>
        <v>467032</v>
      </c>
      <c r="K88" s="56">
        <v>570039</v>
      </c>
      <c r="L88" s="14"/>
      <c r="M88" s="13"/>
      <c r="N88" s="20" t="s">
        <v>385</v>
      </c>
      <c r="O88" s="20" t="s">
        <v>369</v>
      </c>
      <c r="P88" s="13" t="s">
        <v>202</v>
      </c>
      <c r="Q88" s="20"/>
      <c r="R88" s="13"/>
    </row>
    <row r="89" spans="1:18" ht="12.75">
      <c r="A89" s="2">
        <v>68</v>
      </c>
      <c r="B89" s="25">
        <v>7</v>
      </c>
      <c r="C89" s="19">
        <v>1010230</v>
      </c>
      <c r="D89" s="56" t="s">
        <v>386</v>
      </c>
      <c r="E89" s="17" t="s">
        <v>387</v>
      </c>
      <c r="F89" s="17">
        <v>1989</v>
      </c>
      <c r="G89" s="17"/>
      <c r="H89" s="17"/>
      <c r="I89" s="17">
        <v>403372</v>
      </c>
      <c r="J89" s="17">
        <f t="shared" si="3"/>
        <v>274257</v>
      </c>
      <c r="K89" s="56">
        <v>129115</v>
      </c>
      <c r="L89" s="14"/>
      <c r="M89" s="13"/>
      <c r="N89" s="13"/>
      <c r="O89" s="20" t="s">
        <v>369</v>
      </c>
      <c r="P89" s="13" t="s">
        <v>202</v>
      </c>
      <c r="Q89" s="51"/>
      <c r="R89" s="13"/>
    </row>
    <row r="90" spans="1:18" ht="12.75">
      <c r="A90" s="2">
        <v>69</v>
      </c>
      <c r="B90" s="25">
        <v>8</v>
      </c>
      <c r="C90" s="89">
        <v>1010231</v>
      </c>
      <c r="D90" s="25" t="s">
        <v>370</v>
      </c>
      <c r="E90" s="25" t="s">
        <v>388</v>
      </c>
      <c r="F90" s="17">
        <v>1990</v>
      </c>
      <c r="G90" s="87"/>
      <c r="H90" s="87"/>
      <c r="I90" s="56">
        <v>42081</v>
      </c>
      <c r="J90" s="17">
        <f t="shared" si="3"/>
        <v>35315</v>
      </c>
      <c r="K90" s="56">
        <v>6766</v>
      </c>
      <c r="L90" s="52"/>
      <c r="M90" s="51"/>
      <c r="N90" s="51" t="s">
        <v>389</v>
      </c>
      <c r="O90" s="20" t="s">
        <v>369</v>
      </c>
      <c r="P90" s="13" t="s">
        <v>202</v>
      </c>
      <c r="Q90" s="31"/>
      <c r="R90" s="13"/>
    </row>
    <row r="91" spans="1:18" ht="12.75">
      <c r="A91" s="2">
        <v>70</v>
      </c>
      <c r="B91" s="25">
        <v>9</v>
      </c>
      <c r="C91" s="89">
        <v>1010233</v>
      </c>
      <c r="D91" s="25" t="s">
        <v>390</v>
      </c>
      <c r="E91" s="87" t="s">
        <v>391</v>
      </c>
      <c r="F91" s="17">
        <v>1990</v>
      </c>
      <c r="G91" s="17"/>
      <c r="H91" s="17"/>
      <c r="I91" s="56">
        <v>342212</v>
      </c>
      <c r="J91" s="17">
        <f t="shared" si="3"/>
        <v>226068</v>
      </c>
      <c r="K91" s="56">
        <v>116144</v>
      </c>
      <c r="L91" s="14"/>
      <c r="M91" s="13"/>
      <c r="N91" s="13" t="s">
        <v>389</v>
      </c>
      <c r="O91" s="20" t="s">
        <v>369</v>
      </c>
      <c r="P91" s="13" t="s">
        <v>202</v>
      </c>
      <c r="Q91" s="20"/>
      <c r="R91" s="13"/>
    </row>
    <row r="92" spans="1:18" ht="12.75">
      <c r="A92" s="2">
        <v>71</v>
      </c>
      <c r="B92" s="25">
        <v>10</v>
      </c>
      <c r="C92" s="89" t="s">
        <v>392</v>
      </c>
      <c r="D92" s="25" t="s">
        <v>393</v>
      </c>
      <c r="E92" s="87" t="s">
        <v>394</v>
      </c>
      <c r="F92" s="25"/>
      <c r="G92" s="87" t="s">
        <v>395</v>
      </c>
      <c r="H92" s="87" t="s">
        <v>396</v>
      </c>
      <c r="I92" s="133">
        <v>2288213</v>
      </c>
      <c r="J92" s="17">
        <v>1766531</v>
      </c>
      <c r="K92" s="133">
        <v>521682</v>
      </c>
      <c r="L92" s="52" t="s">
        <v>397</v>
      </c>
      <c r="M92" s="51" t="s">
        <v>398</v>
      </c>
      <c r="N92" s="13" t="s">
        <v>399</v>
      </c>
      <c r="O92" s="20" t="s">
        <v>369</v>
      </c>
      <c r="P92" s="15" t="s">
        <v>202</v>
      </c>
      <c r="Q92" s="31"/>
      <c r="R92" s="15"/>
    </row>
    <row r="93" spans="1:18" ht="12.75">
      <c r="A93" s="2">
        <v>72</v>
      </c>
      <c r="B93" s="25">
        <v>11</v>
      </c>
      <c r="C93" s="89">
        <v>1010235</v>
      </c>
      <c r="D93" s="25" t="s">
        <v>393</v>
      </c>
      <c r="E93" s="87" t="s">
        <v>400</v>
      </c>
      <c r="F93" s="25">
        <v>1968</v>
      </c>
      <c r="G93" s="87" t="s">
        <v>401</v>
      </c>
      <c r="H93" s="87" t="s">
        <v>402</v>
      </c>
      <c r="I93" s="133">
        <v>206011</v>
      </c>
      <c r="J93" s="17">
        <f t="shared" si="3"/>
        <v>138917</v>
      </c>
      <c r="K93" s="133">
        <v>67094</v>
      </c>
      <c r="L93" s="52"/>
      <c r="M93" s="42" t="s">
        <v>403</v>
      </c>
      <c r="N93" s="35" t="s">
        <v>404</v>
      </c>
      <c r="O93" s="20" t="s">
        <v>369</v>
      </c>
      <c r="P93" s="13" t="s">
        <v>202</v>
      </c>
      <c r="Q93" s="20"/>
      <c r="R93" s="13"/>
    </row>
    <row r="94" spans="1:18" ht="12.75">
      <c r="A94" s="2">
        <v>73</v>
      </c>
      <c r="B94" s="25">
        <v>12</v>
      </c>
      <c r="C94" s="89">
        <v>1010236</v>
      </c>
      <c r="D94" s="25" t="s">
        <v>405</v>
      </c>
      <c r="E94" s="88" t="s">
        <v>406</v>
      </c>
      <c r="F94" s="17">
        <v>1989</v>
      </c>
      <c r="G94" s="17"/>
      <c r="H94" s="17"/>
      <c r="I94" s="56">
        <v>98569</v>
      </c>
      <c r="J94" s="17">
        <f t="shared" si="3"/>
        <v>68244</v>
      </c>
      <c r="K94" s="56">
        <v>30325</v>
      </c>
      <c r="L94" s="14"/>
      <c r="M94" s="13"/>
      <c r="N94" s="32" t="s">
        <v>389</v>
      </c>
      <c r="O94" s="20" t="s">
        <v>369</v>
      </c>
      <c r="P94" s="13" t="s">
        <v>202</v>
      </c>
      <c r="Q94" s="20"/>
      <c r="R94" s="13"/>
    </row>
    <row r="95" spans="1:18" ht="12.75">
      <c r="A95" s="2">
        <v>74</v>
      </c>
      <c r="B95" s="25">
        <v>13</v>
      </c>
      <c r="C95" s="89">
        <v>1010237</v>
      </c>
      <c r="D95" s="133" t="s">
        <v>407</v>
      </c>
      <c r="E95" s="17" t="s">
        <v>408</v>
      </c>
      <c r="F95" s="17">
        <v>1990</v>
      </c>
      <c r="G95" s="129"/>
      <c r="H95" s="129"/>
      <c r="I95" s="17">
        <v>29207</v>
      </c>
      <c r="J95" s="17">
        <f t="shared" si="3"/>
        <v>16712</v>
      </c>
      <c r="K95" s="56">
        <v>12495</v>
      </c>
      <c r="L95" s="130"/>
      <c r="M95" s="28"/>
      <c r="N95" s="46"/>
      <c r="O95" s="20" t="s">
        <v>369</v>
      </c>
      <c r="P95" s="40" t="s">
        <v>202</v>
      </c>
      <c r="Q95" s="20"/>
      <c r="R95" s="13"/>
    </row>
    <row r="96" spans="1:18" ht="12.75">
      <c r="A96" s="2">
        <v>75</v>
      </c>
      <c r="B96" s="25">
        <v>14</v>
      </c>
      <c r="C96" s="89">
        <v>1010238</v>
      </c>
      <c r="D96" s="25" t="s">
        <v>409</v>
      </c>
      <c r="E96" s="25" t="s">
        <v>410</v>
      </c>
      <c r="F96" s="17">
        <v>1976</v>
      </c>
      <c r="G96" s="88"/>
      <c r="H96" s="88"/>
      <c r="I96" s="56">
        <v>148046</v>
      </c>
      <c r="J96" s="17">
        <f t="shared" si="3"/>
        <v>148046</v>
      </c>
      <c r="K96" s="56">
        <v>0</v>
      </c>
      <c r="L96" s="50"/>
      <c r="M96" s="13"/>
      <c r="N96" s="21" t="s">
        <v>389</v>
      </c>
      <c r="O96" s="20" t="s">
        <v>369</v>
      </c>
      <c r="P96" s="13" t="s">
        <v>202</v>
      </c>
      <c r="Q96" s="20"/>
      <c r="R96" s="13"/>
    </row>
    <row r="97" spans="1:18" ht="12.75">
      <c r="A97" s="2">
        <v>76</v>
      </c>
      <c r="B97" s="25">
        <v>15</v>
      </c>
      <c r="C97" s="89">
        <v>1010239</v>
      </c>
      <c r="D97" s="25" t="s">
        <v>411</v>
      </c>
      <c r="E97" s="25" t="s">
        <v>412</v>
      </c>
      <c r="F97" s="17">
        <v>1975</v>
      </c>
      <c r="G97" s="88"/>
      <c r="H97" s="88" t="s">
        <v>413</v>
      </c>
      <c r="I97" s="56">
        <v>872218</v>
      </c>
      <c r="J97" s="17">
        <f t="shared" si="3"/>
        <v>872218</v>
      </c>
      <c r="K97" s="56">
        <v>0</v>
      </c>
      <c r="L97" s="50"/>
      <c r="M97" s="20"/>
      <c r="N97" s="20" t="s">
        <v>414</v>
      </c>
      <c r="O97" s="20" t="s">
        <v>369</v>
      </c>
      <c r="P97" s="13" t="s">
        <v>202</v>
      </c>
      <c r="Q97" s="37" t="s">
        <v>29</v>
      </c>
      <c r="R97" s="13"/>
    </row>
    <row r="98" spans="1:18" ht="12.75">
      <c r="A98" s="2">
        <v>77</v>
      </c>
      <c r="B98" s="25">
        <v>16</v>
      </c>
      <c r="C98" s="89">
        <v>1010240</v>
      </c>
      <c r="D98" s="133" t="s">
        <v>415</v>
      </c>
      <c r="E98" s="134" t="s">
        <v>416</v>
      </c>
      <c r="F98" s="17">
        <v>1992</v>
      </c>
      <c r="G98" s="88"/>
      <c r="H98" s="88"/>
      <c r="I98" s="17">
        <v>1106141</v>
      </c>
      <c r="J98" s="17">
        <f t="shared" si="3"/>
        <v>787742</v>
      </c>
      <c r="K98" s="56">
        <v>318399</v>
      </c>
      <c r="L98" s="50"/>
      <c r="M98" s="20"/>
      <c r="N98" s="20"/>
      <c r="O98" s="20" t="s">
        <v>369</v>
      </c>
      <c r="P98" s="13" t="s">
        <v>202</v>
      </c>
      <c r="Q98" s="20" t="s">
        <v>29</v>
      </c>
      <c r="R98" s="13"/>
    </row>
    <row r="99" spans="1:18" ht="12.75">
      <c r="A99" s="2">
        <v>78</v>
      </c>
      <c r="B99" s="25">
        <v>17</v>
      </c>
      <c r="C99" s="89">
        <v>1010241</v>
      </c>
      <c r="D99" s="25" t="s">
        <v>417</v>
      </c>
      <c r="E99" s="88" t="s">
        <v>418</v>
      </c>
      <c r="F99" s="17">
        <v>1978</v>
      </c>
      <c r="G99" s="17"/>
      <c r="H99" s="17" t="s">
        <v>419</v>
      </c>
      <c r="I99" s="56">
        <v>2270872</v>
      </c>
      <c r="J99" s="17">
        <f t="shared" si="3"/>
        <v>1547222</v>
      </c>
      <c r="K99" s="56">
        <v>723650</v>
      </c>
      <c r="L99" s="14"/>
      <c r="M99" s="13"/>
      <c r="N99" s="20" t="s">
        <v>420</v>
      </c>
      <c r="O99" s="20" t="s">
        <v>369</v>
      </c>
      <c r="P99" s="13" t="s">
        <v>202</v>
      </c>
      <c r="Q99" s="20"/>
      <c r="R99" s="13"/>
    </row>
    <row r="100" spans="1:18" ht="12.75">
      <c r="A100" s="2">
        <v>79</v>
      </c>
      <c r="B100" s="25">
        <v>18</v>
      </c>
      <c r="C100" s="30">
        <v>1010242</v>
      </c>
      <c r="D100" s="41" t="s">
        <v>421</v>
      </c>
      <c r="E100" s="135" t="s">
        <v>418</v>
      </c>
      <c r="F100" s="17">
        <v>1987</v>
      </c>
      <c r="G100" s="17"/>
      <c r="H100" s="17"/>
      <c r="I100" s="56">
        <v>370850</v>
      </c>
      <c r="J100" s="17">
        <f t="shared" si="3"/>
        <v>236601</v>
      </c>
      <c r="K100" s="56">
        <v>134249</v>
      </c>
      <c r="L100" s="14"/>
      <c r="M100" s="13"/>
      <c r="N100" s="13" t="s">
        <v>389</v>
      </c>
      <c r="O100" s="20" t="s">
        <v>369</v>
      </c>
      <c r="P100" s="13" t="s">
        <v>202</v>
      </c>
      <c r="Q100" s="31"/>
      <c r="R100" s="13"/>
    </row>
    <row r="101" spans="1:18" ht="12.75">
      <c r="A101" s="2">
        <v>80</v>
      </c>
      <c r="B101" s="25">
        <v>19</v>
      </c>
      <c r="C101" s="19">
        <v>1010243</v>
      </c>
      <c r="D101" s="17" t="s">
        <v>422</v>
      </c>
      <c r="E101" s="17" t="s">
        <v>423</v>
      </c>
      <c r="F101" s="17">
        <v>1988</v>
      </c>
      <c r="G101" s="87"/>
      <c r="H101" s="87"/>
      <c r="I101" s="56">
        <v>156737</v>
      </c>
      <c r="J101" s="17">
        <f t="shared" si="3"/>
        <v>93879</v>
      </c>
      <c r="K101" s="56">
        <v>62858</v>
      </c>
      <c r="L101" s="52"/>
      <c r="M101" s="13"/>
      <c r="N101" s="3" t="s">
        <v>389</v>
      </c>
      <c r="O101" s="20" t="s">
        <v>369</v>
      </c>
      <c r="P101" s="13" t="s">
        <v>202</v>
      </c>
      <c r="Q101" s="20"/>
      <c r="R101" s="13"/>
    </row>
    <row r="102" spans="1:18" ht="12.75">
      <c r="A102" s="2">
        <v>81</v>
      </c>
      <c r="B102" s="25">
        <v>20</v>
      </c>
      <c r="C102" s="89">
        <v>1010244</v>
      </c>
      <c r="D102" s="25" t="s">
        <v>424</v>
      </c>
      <c r="E102" s="87" t="s">
        <v>425</v>
      </c>
      <c r="F102" s="17">
        <v>1970</v>
      </c>
      <c r="G102" s="88"/>
      <c r="H102" s="88"/>
      <c r="I102" s="56">
        <v>0</v>
      </c>
      <c r="J102" s="56">
        <v>0</v>
      </c>
      <c r="K102" s="56">
        <v>0</v>
      </c>
      <c r="L102" s="50"/>
      <c r="M102" s="13"/>
      <c r="N102" s="32"/>
      <c r="O102" s="20" t="s">
        <v>369</v>
      </c>
      <c r="P102" s="13" t="s">
        <v>202</v>
      </c>
      <c r="Q102" s="20"/>
      <c r="R102" s="13"/>
    </row>
    <row r="103" spans="1:18" ht="12.75">
      <c r="A103" s="2">
        <v>82</v>
      </c>
      <c r="B103" s="25">
        <v>21</v>
      </c>
      <c r="C103" s="17">
        <v>1010244</v>
      </c>
      <c r="D103" s="17" t="s">
        <v>426</v>
      </c>
      <c r="E103" s="87" t="s">
        <v>427</v>
      </c>
      <c r="F103" s="17">
        <v>1970</v>
      </c>
      <c r="G103" s="17" t="s">
        <v>428</v>
      </c>
      <c r="H103" s="19" t="s">
        <v>429</v>
      </c>
      <c r="I103" s="56">
        <v>1667250</v>
      </c>
      <c r="J103" s="17">
        <v>1169173.81</v>
      </c>
      <c r="K103" s="56">
        <v>498076.19</v>
      </c>
      <c r="L103" s="62"/>
      <c r="M103" s="32" t="s">
        <v>339</v>
      </c>
      <c r="N103" s="32" t="s">
        <v>430</v>
      </c>
      <c r="O103" s="20" t="s">
        <v>369</v>
      </c>
      <c r="P103" s="40" t="s">
        <v>202</v>
      </c>
      <c r="Q103" s="20"/>
      <c r="R103" s="13"/>
    </row>
    <row r="104" spans="1:18" ht="12.75">
      <c r="A104" s="2">
        <v>83</v>
      </c>
      <c r="B104" s="25">
        <v>22</v>
      </c>
      <c r="C104" s="17" t="s">
        <v>162</v>
      </c>
      <c r="D104" s="17" t="s">
        <v>431</v>
      </c>
      <c r="E104" s="88" t="s">
        <v>432</v>
      </c>
      <c r="F104" s="17">
        <v>1976</v>
      </c>
      <c r="G104" s="55" t="s">
        <v>433</v>
      </c>
      <c r="H104" s="55" t="s">
        <v>434</v>
      </c>
      <c r="I104" s="56">
        <v>0</v>
      </c>
      <c r="J104" s="17">
        <f>I104-K104</f>
        <v>0</v>
      </c>
      <c r="K104" s="56">
        <v>0</v>
      </c>
      <c r="L104" s="90"/>
      <c r="M104" s="32" t="s">
        <v>339</v>
      </c>
      <c r="N104" s="32" t="s">
        <v>435</v>
      </c>
      <c r="O104" s="20" t="s">
        <v>369</v>
      </c>
      <c r="P104" s="40" t="s">
        <v>202</v>
      </c>
      <c r="Q104" s="20"/>
      <c r="R104" s="13"/>
    </row>
    <row r="105" spans="1:18" ht="12.75">
      <c r="A105" s="2">
        <v>84</v>
      </c>
      <c r="B105" s="25">
        <v>23</v>
      </c>
      <c r="C105" s="30" t="s">
        <v>162</v>
      </c>
      <c r="D105" s="41" t="s">
        <v>431</v>
      </c>
      <c r="E105" s="88" t="s">
        <v>436</v>
      </c>
      <c r="F105" s="17">
        <v>1975</v>
      </c>
      <c r="G105" s="55" t="s">
        <v>437</v>
      </c>
      <c r="H105" s="55" t="s">
        <v>438</v>
      </c>
      <c r="I105" s="56">
        <v>0</v>
      </c>
      <c r="J105" s="17">
        <v>0</v>
      </c>
      <c r="K105" s="56">
        <v>0</v>
      </c>
      <c r="L105" s="90"/>
      <c r="M105" s="32" t="s">
        <v>439</v>
      </c>
      <c r="N105" s="32" t="s">
        <v>440</v>
      </c>
      <c r="O105" s="20" t="s">
        <v>369</v>
      </c>
      <c r="P105" s="40" t="s">
        <v>202</v>
      </c>
      <c r="Q105" s="20"/>
      <c r="R105" s="13"/>
    </row>
    <row r="106" spans="1:25" ht="12.75">
      <c r="A106" s="2">
        <v>85</v>
      </c>
      <c r="B106" s="120">
        <v>24</v>
      </c>
      <c r="C106" s="136" t="s">
        <v>162</v>
      </c>
      <c r="D106" s="123" t="s">
        <v>441</v>
      </c>
      <c r="E106" s="122" t="s">
        <v>442</v>
      </c>
      <c r="F106" s="123"/>
      <c r="G106" s="123"/>
      <c r="H106" s="123"/>
      <c r="I106" s="123">
        <v>0</v>
      </c>
      <c r="J106" s="123">
        <f t="shared" si="3"/>
        <v>0</v>
      </c>
      <c r="K106" s="123"/>
      <c r="L106" s="124"/>
      <c r="M106" s="125"/>
      <c r="N106" s="137"/>
      <c r="O106" s="126" t="s">
        <v>369</v>
      </c>
      <c r="P106" s="125" t="s">
        <v>202</v>
      </c>
      <c r="Q106" s="126"/>
      <c r="R106" s="125"/>
      <c r="S106" s="128"/>
      <c r="T106" s="128"/>
      <c r="U106" s="128"/>
      <c r="V106" s="128"/>
      <c r="W106" s="128"/>
      <c r="X106" s="128"/>
      <c r="Y106" s="128"/>
    </row>
    <row r="107" spans="1:18" ht="12.75">
      <c r="A107" s="2">
        <v>86</v>
      </c>
      <c r="B107" s="25">
        <v>25</v>
      </c>
      <c r="C107" s="138">
        <v>1010260</v>
      </c>
      <c r="D107" s="17" t="s">
        <v>443</v>
      </c>
      <c r="E107" s="138" t="s">
        <v>366</v>
      </c>
      <c r="F107" s="139">
        <v>2010</v>
      </c>
      <c r="G107" s="17"/>
      <c r="H107" s="17" t="s">
        <v>444</v>
      </c>
      <c r="I107" s="56">
        <v>497153</v>
      </c>
      <c r="J107" s="17">
        <v>0</v>
      </c>
      <c r="K107" s="56">
        <v>497153</v>
      </c>
      <c r="L107" s="14">
        <v>0</v>
      </c>
      <c r="M107" s="15" t="s">
        <v>445</v>
      </c>
      <c r="N107" s="15" t="s">
        <v>446</v>
      </c>
      <c r="O107" s="20" t="s">
        <v>447</v>
      </c>
      <c r="P107" s="140" t="s">
        <v>202</v>
      </c>
      <c r="Q107" s="20"/>
      <c r="R107" s="13"/>
    </row>
    <row r="108" spans="1:18" ht="12.75">
      <c r="A108" s="2">
        <v>87</v>
      </c>
      <c r="B108" s="25">
        <v>26</v>
      </c>
      <c r="C108" s="138">
        <v>1010261</v>
      </c>
      <c r="D108" s="25" t="s">
        <v>448</v>
      </c>
      <c r="E108" s="55" t="s">
        <v>366</v>
      </c>
      <c r="F108" s="141">
        <v>2010</v>
      </c>
      <c r="G108" s="25"/>
      <c r="H108" s="25" t="s">
        <v>449</v>
      </c>
      <c r="I108" s="133">
        <v>99731</v>
      </c>
      <c r="J108" s="25">
        <v>0</v>
      </c>
      <c r="K108" s="133">
        <v>99731</v>
      </c>
      <c r="L108" s="26">
        <v>0</v>
      </c>
      <c r="M108" s="22" t="s">
        <v>445</v>
      </c>
      <c r="N108" s="22" t="s">
        <v>450</v>
      </c>
      <c r="O108" s="20" t="s">
        <v>447</v>
      </c>
      <c r="P108" s="16" t="s">
        <v>202</v>
      </c>
      <c r="Q108" s="31" t="s">
        <v>29</v>
      </c>
      <c r="R108" s="13"/>
    </row>
    <row r="109" spans="1:18" ht="12.75">
      <c r="A109" s="2">
        <v>88</v>
      </c>
      <c r="B109" s="25">
        <v>27</v>
      </c>
      <c r="C109" s="89" t="s">
        <v>162</v>
      </c>
      <c r="D109" s="25" t="s">
        <v>451</v>
      </c>
      <c r="E109" s="88" t="s">
        <v>452</v>
      </c>
      <c r="F109" s="17">
        <v>1974</v>
      </c>
      <c r="G109" s="87" t="s">
        <v>453</v>
      </c>
      <c r="H109" s="87" t="s">
        <v>454</v>
      </c>
      <c r="I109" s="17">
        <v>0</v>
      </c>
      <c r="J109" s="17">
        <v>0</v>
      </c>
      <c r="K109" s="56">
        <v>0</v>
      </c>
      <c r="L109" s="52"/>
      <c r="M109" s="24" t="s">
        <v>339</v>
      </c>
      <c r="N109" s="46" t="s">
        <v>455</v>
      </c>
      <c r="O109" s="20" t="s">
        <v>327</v>
      </c>
      <c r="P109" s="13" t="s">
        <v>202</v>
      </c>
      <c r="Q109" s="31" t="s">
        <v>29</v>
      </c>
      <c r="R109" s="13"/>
    </row>
    <row r="110" spans="1:18" ht="12.75">
      <c r="A110" s="2">
        <v>89</v>
      </c>
      <c r="B110" s="25">
        <v>28</v>
      </c>
      <c r="C110" s="89" t="s">
        <v>162</v>
      </c>
      <c r="D110" s="25" t="s">
        <v>456</v>
      </c>
      <c r="E110" s="88" t="s">
        <v>457</v>
      </c>
      <c r="F110" s="17">
        <v>1976</v>
      </c>
      <c r="G110" s="87" t="s">
        <v>458</v>
      </c>
      <c r="H110" s="87" t="s">
        <v>459</v>
      </c>
      <c r="I110" s="17">
        <v>0</v>
      </c>
      <c r="J110" s="17">
        <v>0</v>
      </c>
      <c r="K110" s="56">
        <v>0</v>
      </c>
      <c r="L110" s="52"/>
      <c r="M110" s="24" t="s">
        <v>339</v>
      </c>
      <c r="N110" s="46" t="s">
        <v>460</v>
      </c>
      <c r="O110" s="20" t="s">
        <v>327</v>
      </c>
      <c r="P110" s="13" t="s">
        <v>202</v>
      </c>
      <c r="Q110" s="31" t="s">
        <v>29</v>
      </c>
      <c r="R110" s="13"/>
    </row>
    <row r="111" spans="1:18" ht="12.75">
      <c r="A111" s="2">
        <v>90</v>
      </c>
      <c r="B111" s="25">
        <v>29</v>
      </c>
      <c r="C111" s="89">
        <v>1010248</v>
      </c>
      <c r="D111" s="25" t="s">
        <v>456</v>
      </c>
      <c r="E111" s="88" t="s">
        <v>461</v>
      </c>
      <c r="F111" s="17">
        <v>1968</v>
      </c>
      <c r="G111" s="87" t="s">
        <v>462</v>
      </c>
      <c r="H111" s="87" t="s">
        <v>463</v>
      </c>
      <c r="I111" s="17">
        <v>59201</v>
      </c>
      <c r="J111" s="17">
        <f t="shared" si="3"/>
        <v>59201</v>
      </c>
      <c r="K111" s="56">
        <v>0</v>
      </c>
      <c r="L111" s="52"/>
      <c r="M111" s="24" t="s">
        <v>403</v>
      </c>
      <c r="N111" s="46" t="s">
        <v>464</v>
      </c>
      <c r="O111" s="20" t="s">
        <v>327</v>
      </c>
      <c r="P111" s="13" t="s">
        <v>202</v>
      </c>
      <c r="Q111" s="20"/>
      <c r="R111" s="13"/>
    </row>
    <row r="112" spans="1:25" ht="12.75">
      <c r="A112" s="66">
        <v>91</v>
      </c>
      <c r="B112" s="94">
        <v>30</v>
      </c>
      <c r="C112" s="93">
        <v>1010220</v>
      </c>
      <c r="D112" s="94" t="s">
        <v>465</v>
      </c>
      <c r="E112" s="92" t="s">
        <v>466</v>
      </c>
      <c r="F112" s="92">
        <v>2001</v>
      </c>
      <c r="G112" s="95"/>
      <c r="H112" s="95"/>
      <c r="I112" s="92">
        <v>58253</v>
      </c>
      <c r="J112" s="92">
        <f>I112-K112</f>
        <v>39323</v>
      </c>
      <c r="K112" s="97">
        <v>18930</v>
      </c>
      <c r="L112" s="95"/>
      <c r="M112" s="95"/>
      <c r="N112" s="95"/>
      <c r="O112" s="95" t="s">
        <v>327</v>
      </c>
      <c r="P112" s="92" t="s">
        <v>202</v>
      </c>
      <c r="Q112" s="142" t="s">
        <v>29</v>
      </c>
      <c r="R112" s="92"/>
      <c r="S112" s="98"/>
      <c r="T112" s="98"/>
      <c r="U112" s="98"/>
      <c r="V112" s="98"/>
      <c r="W112" s="98"/>
      <c r="X112" s="98"/>
      <c r="Y112" s="98"/>
    </row>
    <row r="113" spans="1:25" ht="12.75">
      <c r="A113" s="66">
        <v>92</v>
      </c>
      <c r="B113" s="94">
        <v>31</v>
      </c>
      <c r="C113" s="98">
        <v>1010221</v>
      </c>
      <c r="D113" s="143" t="s">
        <v>467</v>
      </c>
      <c r="E113" s="96" t="s">
        <v>468</v>
      </c>
      <c r="F113" s="92">
        <v>2003</v>
      </c>
      <c r="G113" s="95"/>
      <c r="H113" s="95"/>
      <c r="I113" s="92">
        <v>52475</v>
      </c>
      <c r="J113" s="92">
        <f>I113-K113</f>
        <v>24590</v>
      </c>
      <c r="K113" s="97">
        <v>27885</v>
      </c>
      <c r="L113" s="95"/>
      <c r="M113" s="95"/>
      <c r="N113" s="95"/>
      <c r="O113" s="95" t="s">
        <v>327</v>
      </c>
      <c r="P113" s="92" t="s">
        <v>202</v>
      </c>
      <c r="Q113" s="95" t="s">
        <v>29</v>
      </c>
      <c r="R113" s="92"/>
      <c r="S113" s="98"/>
      <c r="T113" s="98"/>
      <c r="U113" s="98"/>
      <c r="V113" s="98"/>
      <c r="W113" s="98"/>
      <c r="X113" s="98"/>
      <c r="Y113" s="98"/>
    </row>
    <row r="114" spans="1:25" ht="12.75">
      <c r="A114" s="66">
        <v>93</v>
      </c>
      <c r="B114" s="94">
        <v>32</v>
      </c>
      <c r="C114" s="144">
        <v>1010256</v>
      </c>
      <c r="D114" s="92" t="s">
        <v>465</v>
      </c>
      <c r="E114" s="95" t="s">
        <v>466</v>
      </c>
      <c r="F114" s="92">
        <v>2008</v>
      </c>
      <c r="G114" s="92"/>
      <c r="H114" s="92"/>
      <c r="I114" s="92">
        <v>298316</v>
      </c>
      <c r="J114" s="92">
        <f>I114-K114</f>
        <v>0</v>
      </c>
      <c r="K114" s="97">
        <v>298316</v>
      </c>
      <c r="L114" s="92"/>
      <c r="M114" s="92"/>
      <c r="N114" s="92"/>
      <c r="O114" s="95" t="s">
        <v>327</v>
      </c>
      <c r="P114" s="92" t="s">
        <v>202</v>
      </c>
      <c r="Q114" s="95" t="s">
        <v>29</v>
      </c>
      <c r="R114" s="92"/>
      <c r="S114" s="98"/>
      <c r="T114" s="98"/>
      <c r="U114" s="98"/>
      <c r="V114" s="98"/>
      <c r="W114" s="98"/>
      <c r="X114" s="98"/>
      <c r="Y114" s="98"/>
    </row>
    <row r="115" spans="1:25" ht="12.75">
      <c r="A115" s="66">
        <v>94</v>
      </c>
      <c r="B115" s="94">
        <v>33</v>
      </c>
      <c r="C115" s="93">
        <v>1010222</v>
      </c>
      <c r="D115" s="94" t="s">
        <v>467</v>
      </c>
      <c r="E115" s="95" t="s">
        <v>469</v>
      </c>
      <c r="F115" s="92">
        <v>2001</v>
      </c>
      <c r="G115" s="92"/>
      <c r="H115" s="92"/>
      <c r="I115" s="92">
        <v>24089</v>
      </c>
      <c r="J115" s="92">
        <f>I115-K115</f>
        <v>24089</v>
      </c>
      <c r="K115" s="97">
        <v>0</v>
      </c>
      <c r="L115" s="92"/>
      <c r="M115" s="92"/>
      <c r="N115" s="92"/>
      <c r="O115" s="95" t="s">
        <v>327</v>
      </c>
      <c r="P115" s="92" t="s">
        <v>202</v>
      </c>
      <c r="Q115" s="95" t="s">
        <v>29</v>
      </c>
      <c r="R115" s="92"/>
      <c r="S115" s="98"/>
      <c r="T115" s="98"/>
      <c r="U115" s="98"/>
      <c r="V115" s="98"/>
      <c r="W115" s="98"/>
      <c r="X115" s="98"/>
      <c r="Y115" s="98"/>
    </row>
    <row r="116" spans="1:25" ht="12.75">
      <c r="A116" s="66">
        <v>95</v>
      </c>
      <c r="B116" s="94">
        <v>34</v>
      </c>
      <c r="C116" s="93">
        <v>1010223</v>
      </c>
      <c r="D116" s="94" t="s">
        <v>465</v>
      </c>
      <c r="E116" s="95" t="s">
        <v>470</v>
      </c>
      <c r="F116" s="92">
        <v>2001</v>
      </c>
      <c r="G116" s="96"/>
      <c r="H116" s="96"/>
      <c r="I116" s="92">
        <v>261731</v>
      </c>
      <c r="J116" s="92">
        <f>I116-K116</f>
        <v>85065</v>
      </c>
      <c r="K116" s="97">
        <v>176666</v>
      </c>
      <c r="L116" s="96"/>
      <c r="M116" s="96"/>
      <c r="N116" s="96" t="s">
        <v>471</v>
      </c>
      <c r="O116" s="95" t="s">
        <v>327</v>
      </c>
      <c r="P116" s="92" t="s">
        <v>202</v>
      </c>
      <c r="Q116" s="95" t="s">
        <v>29</v>
      </c>
      <c r="R116" s="92"/>
      <c r="S116" s="98"/>
      <c r="T116" s="98"/>
      <c r="U116" s="98"/>
      <c r="V116" s="98"/>
      <c r="W116" s="98"/>
      <c r="X116" s="98"/>
      <c r="Y116" s="98"/>
    </row>
    <row r="117" spans="1:18" ht="12.75">
      <c r="A117" s="2">
        <v>96</v>
      </c>
      <c r="B117" s="25">
        <v>35</v>
      </c>
      <c r="C117" s="89"/>
      <c r="D117" s="25" t="s">
        <v>393</v>
      </c>
      <c r="E117" s="88" t="s">
        <v>359</v>
      </c>
      <c r="F117" s="17">
        <v>1975</v>
      </c>
      <c r="G117" s="87"/>
      <c r="H117" s="87" t="s">
        <v>472</v>
      </c>
      <c r="I117" s="17">
        <v>155561</v>
      </c>
      <c r="J117" s="17"/>
      <c r="K117" s="56"/>
      <c r="L117" s="52"/>
      <c r="M117" s="51"/>
      <c r="N117" s="20" t="s">
        <v>473</v>
      </c>
      <c r="O117" s="20" t="s">
        <v>447</v>
      </c>
      <c r="P117" s="13" t="s">
        <v>202</v>
      </c>
      <c r="Q117" s="20"/>
      <c r="R117" s="13"/>
    </row>
    <row r="118" spans="1:25" ht="12.75">
      <c r="A118" s="109"/>
      <c r="B118" s="113"/>
      <c r="C118" s="145" t="s">
        <v>474</v>
      </c>
      <c r="D118" s="109"/>
      <c r="E118" s="109"/>
      <c r="F118" s="109"/>
      <c r="G118" s="109"/>
      <c r="H118" s="109"/>
      <c r="I118" s="109"/>
      <c r="J118" s="109" t="s">
        <v>475</v>
      </c>
      <c r="K118" s="146">
        <f>SUM(K70:K117)</f>
        <v>5438644.19</v>
      </c>
      <c r="L118" s="1"/>
      <c r="M118" s="109"/>
      <c r="N118" s="109"/>
      <c r="O118" s="109"/>
      <c r="P118" s="109"/>
      <c r="Q118" s="20"/>
      <c r="R118" s="113"/>
      <c r="S118" s="109"/>
      <c r="T118" s="109"/>
      <c r="U118" s="109"/>
      <c r="V118" s="109"/>
      <c r="W118" s="109"/>
      <c r="X118" s="109"/>
      <c r="Y118" s="109"/>
    </row>
    <row r="123" spans="1:18" ht="12.75">
      <c r="A123" s="2">
        <v>101</v>
      </c>
      <c r="B123" s="58">
        <v>5</v>
      </c>
      <c r="C123" s="60"/>
      <c r="D123" s="64" t="s">
        <v>481</v>
      </c>
      <c r="E123" s="59" t="s">
        <v>482</v>
      </c>
      <c r="F123" s="58"/>
      <c r="G123" s="162"/>
      <c r="H123" s="162"/>
      <c r="I123" s="58">
        <f>SUM(I6:I117)</f>
        <v>41021303.22</v>
      </c>
      <c r="J123" s="58">
        <f>I123-K123</f>
        <v>41021303.22</v>
      </c>
      <c r="K123" s="58"/>
      <c r="L123" s="130"/>
      <c r="M123" s="28"/>
      <c r="N123" s="163"/>
      <c r="O123" t="s">
        <v>353</v>
      </c>
      <c r="P123" s="40" t="s">
        <v>202</v>
      </c>
      <c r="Q123" s="109"/>
      <c r="R123" s="13"/>
    </row>
    <row r="124" spans="1:18" ht="12.75">
      <c r="A124" s="2">
        <v>102</v>
      </c>
      <c r="B124" s="64">
        <v>6</v>
      </c>
      <c r="C124" s="61"/>
      <c r="D124" s="58" t="s">
        <v>483</v>
      </c>
      <c r="E124" s="59" t="s">
        <v>482</v>
      </c>
      <c r="F124" s="58"/>
      <c r="G124" s="58"/>
      <c r="H124" s="58"/>
      <c r="I124" s="58"/>
      <c r="J124" s="58">
        <f>I124-K124</f>
        <v>0</v>
      </c>
      <c r="K124" s="58"/>
      <c r="L124" s="14"/>
      <c r="M124" s="13"/>
      <c r="N124" s="32"/>
      <c r="O124" s="13" t="s">
        <v>353</v>
      </c>
      <c r="P124" s="13" t="s">
        <v>202</v>
      </c>
      <c r="Q124" s="20"/>
      <c r="R124" s="13"/>
    </row>
    <row r="126" spans="1:18" ht="12.75">
      <c r="A126" s="2">
        <v>104</v>
      </c>
      <c r="B126" s="64">
        <v>8</v>
      </c>
      <c r="C126" s="166"/>
      <c r="D126" s="65" t="s">
        <v>486</v>
      </c>
      <c r="E126" s="65" t="s">
        <v>485</v>
      </c>
      <c r="F126" s="58"/>
      <c r="G126" s="167"/>
      <c r="H126" s="167"/>
      <c r="I126" s="58"/>
      <c r="J126" s="58">
        <f>I126-K126</f>
        <v>0</v>
      </c>
      <c r="K126" s="58"/>
      <c r="L126" s="52"/>
      <c r="M126" s="51"/>
      <c r="N126" s="51"/>
      <c r="O126" s="51" t="s">
        <v>353</v>
      </c>
      <c r="P126" s="24" t="s">
        <v>202</v>
      </c>
      <c r="Q126" s="20"/>
      <c r="R126" s="13"/>
    </row>
    <row r="128" spans="1:25" ht="12.75">
      <c r="A128" s="2"/>
      <c r="B128" s="168"/>
      <c r="C128" s="169"/>
      <c r="D128" s="170" t="s">
        <v>489</v>
      </c>
      <c r="E128" s="171"/>
      <c r="F128" s="172"/>
      <c r="G128" s="173"/>
      <c r="H128" s="173"/>
      <c r="I128" s="172"/>
      <c r="J128" s="172"/>
      <c r="K128" s="172"/>
      <c r="L128" s="174"/>
      <c r="M128" s="175"/>
      <c r="N128" s="175"/>
      <c r="O128" s="175"/>
      <c r="P128" s="176"/>
      <c r="Q128" s="177"/>
      <c r="R128" s="176"/>
      <c r="S128" s="178"/>
      <c r="T128" s="178"/>
      <c r="U128" s="178"/>
      <c r="V128" s="178"/>
      <c r="W128" s="178"/>
      <c r="X128" s="178"/>
      <c r="Y128" s="178"/>
    </row>
    <row r="129" spans="1:18" ht="12.75">
      <c r="A129" s="2">
        <v>106</v>
      </c>
      <c r="B129" s="64">
        <v>10</v>
      </c>
      <c r="C129" s="166"/>
      <c r="D129" s="65" t="s">
        <v>490</v>
      </c>
      <c r="E129" s="59" t="s">
        <v>491</v>
      </c>
      <c r="F129" s="58"/>
      <c r="G129" s="58"/>
      <c r="H129" s="58"/>
      <c r="I129" s="58"/>
      <c r="J129" s="58">
        <f aca="true" t="shared" si="4" ref="J129:J137">I129-K129</f>
        <v>0</v>
      </c>
      <c r="K129" s="58"/>
      <c r="L129" s="14"/>
      <c r="M129" s="13"/>
      <c r="N129" s="13"/>
      <c r="O129" s="13" t="s">
        <v>353</v>
      </c>
      <c r="P129" s="13" t="s">
        <v>202</v>
      </c>
      <c r="Q129" s="31"/>
      <c r="R129" s="13"/>
    </row>
    <row r="130" spans="1:18" ht="12.75">
      <c r="A130" s="2">
        <v>107</v>
      </c>
      <c r="B130" s="58">
        <v>11</v>
      </c>
      <c r="C130" s="166"/>
      <c r="D130" s="65" t="s">
        <v>492</v>
      </c>
      <c r="E130" s="59" t="s">
        <v>493</v>
      </c>
      <c r="F130" s="58"/>
      <c r="G130" s="167"/>
      <c r="H130" s="167"/>
      <c r="I130" s="58"/>
      <c r="J130" s="58">
        <f t="shared" si="4"/>
        <v>0</v>
      </c>
      <c r="K130" s="58"/>
      <c r="L130" s="52"/>
      <c r="M130" s="51"/>
      <c r="N130" s="51"/>
      <c r="O130" s="51" t="s">
        <v>353</v>
      </c>
      <c r="P130" s="13" t="s">
        <v>202</v>
      </c>
      <c r="Q130" s="20"/>
      <c r="R130" s="13"/>
    </row>
    <row r="131" spans="1:18" ht="12.75">
      <c r="A131" s="2">
        <v>108</v>
      </c>
      <c r="B131" s="64">
        <v>12</v>
      </c>
      <c r="C131" s="166"/>
      <c r="D131" s="65" t="s">
        <v>494</v>
      </c>
      <c r="E131" s="59" t="s">
        <v>495</v>
      </c>
      <c r="F131" s="58"/>
      <c r="G131" s="58"/>
      <c r="H131" s="58"/>
      <c r="I131" s="58"/>
      <c r="J131" s="58">
        <f t="shared" si="4"/>
        <v>0</v>
      </c>
      <c r="K131" s="58"/>
      <c r="L131" s="14"/>
      <c r="M131" s="13"/>
      <c r="N131" s="13"/>
      <c r="O131" s="13" t="s">
        <v>353</v>
      </c>
      <c r="P131" s="13" t="s">
        <v>202</v>
      </c>
      <c r="Q131" s="20"/>
      <c r="R131" s="13"/>
    </row>
    <row r="132" spans="1:18" ht="12.75">
      <c r="A132" s="2">
        <v>109</v>
      </c>
      <c r="B132" s="58">
        <v>13</v>
      </c>
      <c r="C132" s="166"/>
      <c r="D132" s="65" t="s">
        <v>496</v>
      </c>
      <c r="E132" s="167" t="s">
        <v>497</v>
      </c>
      <c r="F132" s="65"/>
      <c r="G132" s="167"/>
      <c r="H132" s="167"/>
      <c r="I132" s="65"/>
      <c r="J132" s="58">
        <f t="shared" si="4"/>
        <v>0</v>
      </c>
      <c r="K132" s="65"/>
      <c r="L132" s="52"/>
      <c r="M132" s="51"/>
      <c r="N132" s="51"/>
      <c r="O132" s="51" t="s">
        <v>353</v>
      </c>
      <c r="P132" s="13" t="s">
        <v>202</v>
      </c>
      <c r="Q132" s="51"/>
      <c r="R132" s="13"/>
    </row>
    <row r="133" spans="1:18" ht="12.75">
      <c r="A133" s="2">
        <v>110</v>
      </c>
      <c r="B133" s="64">
        <v>14</v>
      </c>
      <c r="C133" s="166"/>
      <c r="D133" s="65" t="s">
        <v>498</v>
      </c>
      <c r="E133" s="58" t="s">
        <v>495</v>
      </c>
      <c r="F133" s="58"/>
      <c r="G133" s="58"/>
      <c r="H133" s="58"/>
      <c r="I133" s="58"/>
      <c r="J133" s="58">
        <f t="shared" si="4"/>
        <v>0</v>
      </c>
      <c r="K133" s="58"/>
      <c r="L133" s="14"/>
      <c r="M133" s="13"/>
      <c r="N133" s="13"/>
      <c r="O133" s="13" t="s">
        <v>353</v>
      </c>
      <c r="P133" s="13" t="s">
        <v>202</v>
      </c>
      <c r="Q133" s="20"/>
      <c r="R133" s="13"/>
    </row>
    <row r="134" spans="1:18" ht="12.75">
      <c r="A134" s="2">
        <v>111</v>
      </c>
      <c r="B134" s="58">
        <v>15</v>
      </c>
      <c r="C134" s="166"/>
      <c r="D134" s="65" t="s">
        <v>499</v>
      </c>
      <c r="E134" s="60" t="s">
        <v>500</v>
      </c>
      <c r="F134" s="64"/>
      <c r="G134" s="179"/>
      <c r="H134" s="179"/>
      <c r="I134" s="64"/>
      <c r="J134" s="58">
        <f t="shared" si="4"/>
        <v>0</v>
      </c>
      <c r="K134" s="64"/>
      <c r="L134" s="180"/>
      <c r="M134" s="31"/>
      <c r="N134" s="31"/>
      <c r="O134" s="31" t="s">
        <v>353</v>
      </c>
      <c r="P134" s="13" t="s">
        <v>202</v>
      </c>
      <c r="Q134" s="20"/>
      <c r="R134" s="13"/>
    </row>
    <row r="135" spans="1:18" ht="12.75">
      <c r="A135" s="2">
        <v>112</v>
      </c>
      <c r="B135" s="64">
        <v>16</v>
      </c>
      <c r="C135" s="60"/>
      <c r="D135" s="64" t="s">
        <v>501</v>
      </c>
      <c r="E135" s="181" t="s">
        <v>502</v>
      </c>
      <c r="F135" s="58"/>
      <c r="G135" s="58"/>
      <c r="H135" s="58"/>
      <c r="I135" s="58"/>
      <c r="J135" s="58">
        <f t="shared" si="4"/>
        <v>0</v>
      </c>
      <c r="K135" s="58"/>
      <c r="L135" s="14"/>
      <c r="M135" s="13"/>
      <c r="N135" s="13"/>
      <c r="O135" s="13" t="s">
        <v>353</v>
      </c>
      <c r="P135" s="13" t="s">
        <v>202</v>
      </c>
      <c r="Q135" s="20"/>
      <c r="R135" s="13"/>
    </row>
    <row r="136" spans="1:18" ht="12.75">
      <c r="A136" s="2">
        <v>113</v>
      </c>
      <c r="B136" s="58">
        <v>17</v>
      </c>
      <c r="C136" s="61"/>
      <c r="D136" s="58" t="s">
        <v>503</v>
      </c>
      <c r="E136" s="58" t="s">
        <v>495</v>
      </c>
      <c r="F136" s="58"/>
      <c r="G136" s="167"/>
      <c r="H136" s="167"/>
      <c r="I136" s="58"/>
      <c r="J136" s="58">
        <f t="shared" si="4"/>
        <v>0</v>
      </c>
      <c r="K136" s="58"/>
      <c r="L136" s="52"/>
      <c r="M136" s="51"/>
      <c r="N136" s="51"/>
      <c r="O136" s="51" t="s">
        <v>353</v>
      </c>
      <c r="P136" s="13" t="s">
        <v>202</v>
      </c>
      <c r="Q136" s="20"/>
      <c r="R136" s="13"/>
    </row>
    <row r="137" spans="1:18" ht="12.75">
      <c r="A137" s="2">
        <v>114</v>
      </c>
      <c r="B137" s="64">
        <v>18</v>
      </c>
      <c r="C137" s="166"/>
      <c r="D137" s="65" t="s">
        <v>504</v>
      </c>
      <c r="E137" s="60" t="s">
        <v>495</v>
      </c>
      <c r="F137" s="64"/>
      <c r="G137" s="179"/>
      <c r="H137" s="179"/>
      <c r="I137" s="64"/>
      <c r="J137" s="58">
        <f t="shared" si="4"/>
        <v>0</v>
      </c>
      <c r="K137" s="64"/>
      <c r="L137" s="180"/>
      <c r="M137" s="31"/>
      <c r="N137" s="31"/>
      <c r="O137" s="20" t="s">
        <v>353</v>
      </c>
      <c r="P137" s="13" t="s">
        <v>202</v>
      </c>
      <c r="Q137" s="20"/>
      <c r="R137" s="13"/>
    </row>
    <row r="140" spans="1:25" ht="12.75">
      <c r="A140" s="109"/>
      <c r="B140" s="113"/>
      <c r="C140" s="183" t="s">
        <v>508</v>
      </c>
      <c r="D140" s="113"/>
      <c r="E140" s="184"/>
      <c r="F140" s="185"/>
      <c r="G140" s="113"/>
      <c r="H140" s="113"/>
      <c r="I140" s="113"/>
      <c r="J140" s="113"/>
      <c r="K140" s="113"/>
      <c r="L140" s="50"/>
      <c r="M140" s="112"/>
      <c r="N140" s="112"/>
      <c r="O140" s="113"/>
      <c r="P140" s="113"/>
      <c r="Q140" s="20"/>
      <c r="R140" s="113"/>
      <c r="S140" s="109"/>
      <c r="T140" s="109"/>
      <c r="U140" s="109"/>
      <c r="V140" s="109"/>
      <c r="W140" s="109"/>
      <c r="X140" s="109"/>
      <c r="Y140" s="109"/>
    </row>
    <row r="141" spans="1:18" ht="12.75">
      <c r="A141" s="2">
        <v>117</v>
      </c>
      <c r="B141" s="64">
        <v>1</v>
      </c>
      <c r="C141" s="186"/>
      <c r="D141" s="64" t="s">
        <v>509</v>
      </c>
      <c r="E141" s="58" t="s">
        <v>510</v>
      </c>
      <c r="F141" s="187"/>
      <c r="G141" s="167" t="s">
        <v>511</v>
      </c>
      <c r="H141" s="58" t="s">
        <v>512</v>
      </c>
      <c r="I141" s="58"/>
      <c r="J141" s="58"/>
      <c r="K141" s="58"/>
      <c r="L141" s="50"/>
      <c r="M141" s="20"/>
      <c r="N141" s="20"/>
      <c r="O141" s="13"/>
      <c r="P141" s="13"/>
      <c r="Q141" s="20"/>
      <c r="R141" s="13"/>
    </row>
    <row r="142" spans="1:18" ht="12.75">
      <c r="A142" s="2">
        <v>118</v>
      </c>
      <c r="B142" s="64">
        <v>2</v>
      </c>
      <c r="C142" s="186"/>
      <c r="D142" s="64" t="s">
        <v>509</v>
      </c>
      <c r="E142" s="181" t="s">
        <v>513</v>
      </c>
      <c r="F142" s="187"/>
      <c r="G142" s="58" t="s">
        <v>514</v>
      </c>
      <c r="H142" s="58" t="s">
        <v>515</v>
      </c>
      <c r="I142" s="58"/>
      <c r="J142" s="58"/>
      <c r="K142" s="58"/>
      <c r="L142" s="50">
        <v>13236</v>
      </c>
      <c r="M142" s="20"/>
      <c r="N142" s="20"/>
      <c r="O142" s="13"/>
      <c r="P142" s="13"/>
      <c r="Q142" s="20"/>
      <c r="R142" s="13"/>
    </row>
    <row r="143" spans="1:18" ht="12.75">
      <c r="A143" s="2">
        <v>119</v>
      </c>
      <c r="B143" s="64">
        <v>3</v>
      </c>
      <c r="C143" s="60"/>
      <c r="D143" s="64" t="s">
        <v>509</v>
      </c>
      <c r="E143" s="181" t="s">
        <v>470</v>
      </c>
      <c r="F143" s="58"/>
      <c r="G143" s="199" t="s">
        <v>516</v>
      </c>
      <c r="H143" s="58" t="s">
        <v>517</v>
      </c>
      <c r="I143" s="58">
        <v>0</v>
      </c>
      <c r="J143" s="58">
        <v>0</v>
      </c>
      <c r="K143" s="58">
        <v>0</v>
      </c>
      <c r="L143" s="50">
        <v>6626.25</v>
      </c>
      <c r="M143" s="20" t="s">
        <v>518</v>
      </c>
      <c r="N143" s="20" t="s">
        <v>519</v>
      </c>
      <c r="O143" s="13" t="s">
        <v>353</v>
      </c>
      <c r="P143" s="13" t="s">
        <v>520</v>
      </c>
      <c r="Q143" s="20"/>
      <c r="R143" s="13"/>
    </row>
    <row r="144" spans="1:18" ht="12.75">
      <c r="A144" s="2">
        <v>120</v>
      </c>
      <c r="B144" s="64">
        <v>4</v>
      </c>
      <c r="C144" s="65"/>
      <c r="D144" s="65" t="s">
        <v>509</v>
      </c>
      <c r="E144" s="59" t="s">
        <v>521</v>
      </c>
      <c r="F144" s="58"/>
      <c r="G144" s="166" t="s">
        <v>522</v>
      </c>
      <c r="H144" s="167" t="s">
        <v>523</v>
      </c>
      <c r="I144" s="65">
        <v>0</v>
      </c>
      <c r="J144" s="65">
        <v>0</v>
      </c>
      <c r="K144" s="65">
        <v>0</v>
      </c>
      <c r="L144" s="52">
        <v>456</v>
      </c>
      <c r="M144" s="44" t="s">
        <v>524</v>
      </c>
      <c r="N144" s="44" t="s">
        <v>525</v>
      </c>
      <c r="O144" s="44" t="s">
        <v>526</v>
      </c>
      <c r="P144" s="15" t="s">
        <v>520</v>
      </c>
      <c r="Q144" s="20"/>
      <c r="R144" s="13"/>
    </row>
    <row r="145" spans="1:18" ht="12.75">
      <c r="A145" s="2">
        <v>121</v>
      </c>
      <c r="B145" s="64">
        <v>5</v>
      </c>
      <c r="C145" s="58"/>
      <c r="D145" s="65" t="s">
        <v>509</v>
      </c>
      <c r="E145" s="59" t="s">
        <v>527</v>
      </c>
      <c r="F145" s="58"/>
      <c r="G145" s="166" t="s">
        <v>528</v>
      </c>
      <c r="H145" s="167" t="s">
        <v>529</v>
      </c>
      <c r="I145" s="65">
        <v>0</v>
      </c>
      <c r="J145" s="65">
        <v>0</v>
      </c>
      <c r="K145" s="65">
        <v>0</v>
      </c>
      <c r="L145" s="52">
        <v>1094.4</v>
      </c>
      <c r="M145" s="44" t="s">
        <v>530</v>
      </c>
      <c r="N145" s="44" t="s">
        <v>531</v>
      </c>
      <c r="O145" s="44" t="s">
        <v>526</v>
      </c>
      <c r="P145" s="15" t="s">
        <v>520</v>
      </c>
      <c r="Q145" s="112"/>
      <c r="R145" s="13"/>
    </row>
    <row r="146" spans="1:18" ht="12.75">
      <c r="A146" s="2">
        <v>122</v>
      </c>
      <c r="B146" s="64">
        <v>6</v>
      </c>
      <c r="C146" s="58"/>
      <c r="D146" s="65" t="s">
        <v>509</v>
      </c>
      <c r="E146" s="59" t="s">
        <v>532</v>
      </c>
      <c r="F146" s="58"/>
      <c r="G146" s="166" t="s">
        <v>533</v>
      </c>
      <c r="H146" s="167" t="s">
        <v>529</v>
      </c>
      <c r="I146" s="65">
        <v>0</v>
      </c>
      <c r="J146" s="65">
        <v>0</v>
      </c>
      <c r="K146" s="65">
        <v>0</v>
      </c>
      <c r="L146" s="52">
        <v>1094.4</v>
      </c>
      <c r="M146" s="44" t="s">
        <v>530</v>
      </c>
      <c r="N146" s="44" t="s">
        <v>534</v>
      </c>
      <c r="O146" s="44" t="s">
        <v>526</v>
      </c>
      <c r="P146" s="15" t="s">
        <v>520</v>
      </c>
      <c r="Q146" s="20"/>
      <c r="R146" s="13"/>
    </row>
    <row r="147" spans="1:18" ht="12.75">
      <c r="A147" s="2"/>
      <c r="B147" s="64">
        <v>7</v>
      </c>
      <c r="C147" s="188"/>
      <c r="D147" s="65" t="s">
        <v>509</v>
      </c>
      <c r="E147" s="59" t="s">
        <v>535</v>
      </c>
      <c r="F147" s="58"/>
      <c r="G147" s="166" t="s">
        <v>536</v>
      </c>
      <c r="H147" s="167" t="s">
        <v>537</v>
      </c>
      <c r="I147" s="189">
        <v>0</v>
      </c>
      <c r="J147" s="189">
        <v>0</v>
      </c>
      <c r="K147" s="189">
        <v>0</v>
      </c>
      <c r="L147" s="14">
        <v>4022.48</v>
      </c>
      <c r="M147" s="54" t="s">
        <v>538</v>
      </c>
      <c r="N147" s="44" t="s">
        <v>539</v>
      </c>
      <c r="O147" s="15" t="s">
        <v>540</v>
      </c>
      <c r="P147" s="48" t="s">
        <v>202</v>
      </c>
      <c r="Q147" s="20"/>
      <c r="R147" s="13"/>
    </row>
    <row r="148" spans="1:18" ht="12.75">
      <c r="A148" s="2"/>
      <c r="B148" s="64">
        <v>8</v>
      </c>
      <c r="C148" s="188"/>
      <c r="D148" s="65" t="s">
        <v>509</v>
      </c>
      <c r="E148" s="59" t="s">
        <v>541</v>
      </c>
      <c r="F148" s="58"/>
      <c r="G148" s="166" t="s">
        <v>542</v>
      </c>
      <c r="H148" s="167" t="s">
        <v>543</v>
      </c>
      <c r="I148" s="189">
        <v>0</v>
      </c>
      <c r="J148" s="189">
        <v>0</v>
      </c>
      <c r="K148" s="189">
        <v>0</v>
      </c>
      <c r="L148" s="14">
        <v>42336</v>
      </c>
      <c r="M148" s="54" t="s">
        <v>544</v>
      </c>
      <c r="N148" s="44" t="s">
        <v>545</v>
      </c>
      <c r="O148" s="15" t="s">
        <v>540</v>
      </c>
      <c r="P148" s="48" t="s">
        <v>202</v>
      </c>
      <c r="Q148" s="20"/>
      <c r="R148" s="13"/>
    </row>
    <row r="149" spans="1:18" ht="12.75">
      <c r="A149" s="2"/>
      <c r="B149" s="64">
        <v>9</v>
      </c>
      <c r="C149" s="188"/>
      <c r="D149" s="65" t="s">
        <v>509</v>
      </c>
      <c r="E149" s="59" t="s">
        <v>546</v>
      </c>
      <c r="F149" s="58"/>
      <c r="G149" s="166" t="s">
        <v>547</v>
      </c>
      <c r="H149" s="167" t="s">
        <v>548</v>
      </c>
      <c r="I149" s="189">
        <v>0</v>
      </c>
      <c r="J149" s="189">
        <v>0</v>
      </c>
      <c r="K149" s="189">
        <v>0</v>
      </c>
      <c r="L149" s="14">
        <v>2826.81</v>
      </c>
      <c r="M149" s="54" t="s">
        <v>538</v>
      </c>
      <c r="N149" s="44" t="s">
        <v>549</v>
      </c>
      <c r="O149" s="15" t="s">
        <v>540</v>
      </c>
      <c r="P149" s="48" t="s">
        <v>202</v>
      </c>
      <c r="Q149" s="20"/>
      <c r="R149" s="13"/>
    </row>
    <row r="150" spans="1:18" ht="12.75">
      <c r="A150" s="2"/>
      <c r="B150" s="64">
        <v>10</v>
      </c>
      <c r="C150" s="188"/>
      <c r="D150" s="65" t="s">
        <v>509</v>
      </c>
      <c r="E150" s="59" t="s">
        <v>550</v>
      </c>
      <c r="F150" s="58"/>
      <c r="G150" s="166" t="s">
        <v>551</v>
      </c>
      <c r="H150" s="167" t="s">
        <v>552</v>
      </c>
      <c r="I150" s="189">
        <v>0</v>
      </c>
      <c r="J150" s="189">
        <v>0</v>
      </c>
      <c r="K150" s="189">
        <v>0</v>
      </c>
      <c r="L150" s="14">
        <v>23331.84</v>
      </c>
      <c r="M150" s="54" t="s">
        <v>538</v>
      </c>
      <c r="N150" s="44" t="s">
        <v>553</v>
      </c>
      <c r="O150" s="15" t="s">
        <v>540</v>
      </c>
      <c r="P150" s="48" t="s">
        <v>202</v>
      </c>
      <c r="Q150" s="20"/>
      <c r="R150" s="13"/>
    </row>
    <row r="151" spans="1:18" ht="12.75">
      <c r="A151" s="2"/>
      <c r="B151" s="64">
        <v>11</v>
      </c>
      <c r="C151" s="188"/>
      <c r="D151" s="65" t="s">
        <v>509</v>
      </c>
      <c r="E151" s="59" t="s">
        <v>554</v>
      </c>
      <c r="F151" s="58"/>
      <c r="G151" s="166" t="s">
        <v>555</v>
      </c>
      <c r="H151" s="167" t="s">
        <v>556</v>
      </c>
      <c r="I151" s="189">
        <v>0</v>
      </c>
      <c r="J151" s="189">
        <v>0</v>
      </c>
      <c r="K151" s="189">
        <v>0</v>
      </c>
      <c r="L151" s="14">
        <v>15630.51</v>
      </c>
      <c r="M151" s="54" t="s">
        <v>538</v>
      </c>
      <c r="N151" s="44" t="s">
        <v>557</v>
      </c>
      <c r="O151" s="15" t="s">
        <v>540</v>
      </c>
      <c r="P151" s="48" t="s">
        <v>202</v>
      </c>
      <c r="Q151" s="20"/>
      <c r="R151" s="13"/>
    </row>
    <row r="152" spans="1:18" ht="12.75">
      <c r="A152" s="2"/>
      <c r="B152" s="64">
        <v>12</v>
      </c>
      <c r="C152" s="188"/>
      <c r="D152" s="65" t="s">
        <v>509</v>
      </c>
      <c r="E152" s="59" t="s">
        <v>406</v>
      </c>
      <c r="F152" s="58"/>
      <c r="G152" s="166" t="s">
        <v>558</v>
      </c>
      <c r="H152" s="167" t="s">
        <v>559</v>
      </c>
      <c r="I152" s="189">
        <v>0</v>
      </c>
      <c r="J152" s="189">
        <v>0</v>
      </c>
      <c r="K152" s="189">
        <v>0</v>
      </c>
      <c r="L152" s="14">
        <v>14347.2</v>
      </c>
      <c r="M152" s="54" t="s">
        <v>538</v>
      </c>
      <c r="N152" s="44" t="s">
        <v>560</v>
      </c>
      <c r="O152" s="15" t="s">
        <v>540</v>
      </c>
      <c r="P152" s="48" t="s">
        <v>202</v>
      </c>
      <c r="Q152" s="20"/>
      <c r="R152" s="13"/>
    </row>
    <row r="153" spans="1:18" ht="12.75">
      <c r="A153" s="2"/>
      <c r="B153" s="64">
        <v>13</v>
      </c>
      <c r="C153" s="188"/>
      <c r="D153" s="65" t="s">
        <v>509</v>
      </c>
      <c r="E153" s="59" t="s">
        <v>561</v>
      </c>
      <c r="F153" s="58"/>
      <c r="G153" s="166" t="s">
        <v>562</v>
      </c>
      <c r="H153" s="167" t="s">
        <v>563</v>
      </c>
      <c r="I153" s="189">
        <v>0</v>
      </c>
      <c r="J153" s="189">
        <v>0</v>
      </c>
      <c r="K153" s="189">
        <v>0</v>
      </c>
      <c r="L153" s="14">
        <v>8430.41</v>
      </c>
      <c r="M153" s="15" t="s">
        <v>564</v>
      </c>
      <c r="N153" s="44" t="s">
        <v>565</v>
      </c>
      <c r="O153" s="15" t="s">
        <v>540</v>
      </c>
      <c r="P153" s="48" t="s">
        <v>202</v>
      </c>
      <c r="Q153" s="20"/>
      <c r="R153" s="13"/>
    </row>
    <row r="154" spans="1:18" ht="12.75">
      <c r="A154" s="2"/>
      <c r="B154" s="64">
        <v>14</v>
      </c>
      <c r="C154" s="188"/>
      <c r="D154" s="65" t="s">
        <v>509</v>
      </c>
      <c r="E154" s="59" t="s">
        <v>566</v>
      </c>
      <c r="F154" s="58"/>
      <c r="G154" s="166" t="s">
        <v>567</v>
      </c>
      <c r="H154" s="167" t="s">
        <v>543</v>
      </c>
      <c r="I154" s="189">
        <v>0</v>
      </c>
      <c r="J154" s="189">
        <v>0</v>
      </c>
      <c r="K154" s="189">
        <v>0</v>
      </c>
      <c r="L154" s="14">
        <v>23040</v>
      </c>
      <c r="M154" s="54" t="s">
        <v>568</v>
      </c>
      <c r="N154" s="44" t="s">
        <v>569</v>
      </c>
      <c r="O154" s="15" t="s">
        <v>540</v>
      </c>
      <c r="P154" s="48" t="s">
        <v>202</v>
      </c>
      <c r="Q154" s="20"/>
      <c r="R154" s="13"/>
    </row>
    <row r="155" spans="1:18" ht="12.75">
      <c r="A155" s="2"/>
      <c r="B155" s="64">
        <v>15</v>
      </c>
      <c r="C155" s="188"/>
      <c r="D155" s="65" t="s">
        <v>509</v>
      </c>
      <c r="E155" s="59" t="s">
        <v>570</v>
      </c>
      <c r="F155" s="58"/>
      <c r="G155" s="166" t="s">
        <v>571</v>
      </c>
      <c r="H155" s="167" t="s">
        <v>572</v>
      </c>
      <c r="I155" s="189">
        <v>0</v>
      </c>
      <c r="J155" s="189">
        <v>0</v>
      </c>
      <c r="K155" s="189">
        <v>0</v>
      </c>
      <c r="L155" s="14">
        <v>6497.82</v>
      </c>
      <c r="M155" s="15" t="s">
        <v>568</v>
      </c>
      <c r="N155" s="44" t="s">
        <v>573</v>
      </c>
      <c r="O155" s="15" t="s">
        <v>540</v>
      </c>
      <c r="P155" s="48" t="s">
        <v>202</v>
      </c>
      <c r="Q155" s="20"/>
      <c r="R155" s="13"/>
    </row>
    <row r="156" spans="1:18" ht="12.75">
      <c r="A156" s="2">
        <v>123</v>
      </c>
      <c r="B156" s="179">
        <v>19</v>
      </c>
      <c r="C156" s="58"/>
      <c r="D156" s="201" t="s">
        <v>574</v>
      </c>
      <c r="E156" s="59" t="s">
        <v>575</v>
      </c>
      <c r="F156" s="58"/>
      <c r="G156" s="166" t="s">
        <v>576</v>
      </c>
      <c r="H156" s="59" t="s">
        <v>577</v>
      </c>
      <c r="I156" s="58"/>
      <c r="J156" s="58"/>
      <c r="K156" s="58"/>
      <c r="L156" s="14"/>
      <c r="M156" s="15"/>
      <c r="N156" s="16" t="s">
        <v>578</v>
      </c>
      <c r="O156" s="48"/>
      <c r="P156" s="48" t="s">
        <v>202</v>
      </c>
      <c r="Q156" s="20" t="s">
        <v>29</v>
      </c>
      <c r="R156" s="13"/>
    </row>
    <row r="157" spans="1:18" ht="12.75">
      <c r="A157" s="2"/>
      <c r="B157" s="179">
        <v>20</v>
      </c>
      <c r="C157" s="58"/>
      <c r="D157" s="58" t="s">
        <v>509</v>
      </c>
      <c r="E157" s="58" t="s">
        <v>680</v>
      </c>
      <c r="F157" s="58"/>
      <c r="G157" s="166" t="s">
        <v>681</v>
      </c>
      <c r="H157" s="166" t="s">
        <v>682</v>
      </c>
      <c r="I157" s="58">
        <v>0</v>
      </c>
      <c r="J157" s="58">
        <v>0</v>
      </c>
      <c r="K157" s="58">
        <v>0</v>
      </c>
      <c r="L157" s="14">
        <v>1</v>
      </c>
      <c r="M157" s="54" t="s">
        <v>683</v>
      </c>
      <c r="N157" s="39" t="s">
        <v>684</v>
      </c>
      <c r="O157" s="49" t="s">
        <v>624</v>
      </c>
      <c r="P157" s="49" t="s">
        <v>202</v>
      </c>
      <c r="Q157" s="37" t="s">
        <v>29</v>
      </c>
      <c r="R157" s="13"/>
    </row>
    <row r="158" spans="1:18" ht="12.75">
      <c r="A158" s="2"/>
      <c r="B158" s="179">
        <v>21</v>
      </c>
      <c r="C158" s="58"/>
      <c r="D158" s="58" t="s">
        <v>509</v>
      </c>
      <c r="E158" s="58" t="s">
        <v>685</v>
      </c>
      <c r="F158" s="58"/>
      <c r="G158" s="166" t="s">
        <v>686</v>
      </c>
      <c r="H158" s="166" t="s">
        <v>687</v>
      </c>
      <c r="I158" s="58">
        <v>0</v>
      </c>
      <c r="J158" s="58">
        <v>0</v>
      </c>
      <c r="K158" s="58">
        <v>0</v>
      </c>
      <c r="L158" s="14" t="s">
        <v>688</v>
      </c>
      <c r="M158" s="54" t="s">
        <v>683</v>
      </c>
      <c r="N158" s="39" t="s">
        <v>689</v>
      </c>
      <c r="O158" s="49" t="s">
        <v>624</v>
      </c>
      <c r="P158" s="49" t="s">
        <v>202</v>
      </c>
      <c r="R158" s="13"/>
    </row>
    <row r="159" spans="1:18" ht="12.75">
      <c r="A159" s="2"/>
      <c r="B159" s="179">
        <v>22</v>
      </c>
      <c r="C159" s="58"/>
      <c r="D159" s="58" t="s">
        <v>509</v>
      </c>
      <c r="E159" s="58" t="s">
        <v>690</v>
      </c>
      <c r="F159" s="58"/>
      <c r="G159" s="166" t="s">
        <v>691</v>
      </c>
      <c r="H159" s="166" t="s">
        <v>692</v>
      </c>
      <c r="I159" s="58">
        <v>0</v>
      </c>
      <c r="J159" s="58">
        <v>0</v>
      </c>
      <c r="K159" s="58">
        <v>0</v>
      </c>
      <c r="L159" s="14" t="s">
        <v>688</v>
      </c>
      <c r="M159" s="54" t="s">
        <v>683</v>
      </c>
      <c r="N159" s="39" t="s">
        <v>693</v>
      </c>
      <c r="O159" s="49" t="s">
        <v>624</v>
      </c>
      <c r="P159" s="49" t="s">
        <v>202</v>
      </c>
      <c r="Q159" s="37" t="s">
        <v>29</v>
      </c>
      <c r="R159" s="13"/>
    </row>
    <row r="160" spans="1:18" ht="12.75">
      <c r="A160" s="2"/>
      <c r="B160" s="179">
        <v>23</v>
      </c>
      <c r="C160" s="187"/>
      <c r="D160" s="187" t="s">
        <v>509</v>
      </c>
      <c r="E160" s="187" t="s">
        <v>694</v>
      </c>
      <c r="F160" s="187"/>
      <c r="G160" s="162" t="s">
        <v>695</v>
      </c>
      <c r="H160" s="162" t="s">
        <v>696</v>
      </c>
      <c r="I160" s="187">
        <v>0</v>
      </c>
      <c r="J160" s="187">
        <v>0</v>
      </c>
      <c r="K160" s="187">
        <v>0</v>
      </c>
      <c r="L160" s="216">
        <v>1</v>
      </c>
      <c r="M160" s="36" t="s">
        <v>683</v>
      </c>
      <c r="N160" s="49" t="s">
        <v>697</v>
      </c>
      <c r="O160" s="49" t="s">
        <v>624</v>
      </c>
      <c r="P160" s="49" t="s">
        <v>202</v>
      </c>
      <c r="Q160" s="48"/>
      <c r="R160" s="132"/>
    </row>
    <row r="161" spans="1:18" ht="12.75">
      <c r="A161" s="2"/>
      <c r="B161" s="179">
        <v>24</v>
      </c>
      <c r="C161" s="58"/>
      <c r="D161" s="58" t="s">
        <v>509</v>
      </c>
      <c r="E161" s="58" t="s">
        <v>703</v>
      </c>
      <c r="F161" s="225"/>
      <c r="G161" s="58" t="s">
        <v>704</v>
      </c>
      <c r="H161" s="58" t="s">
        <v>705</v>
      </c>
      <c r="I161" s="58"/>
      <c r="J161" s="58"/>
      <c r="K161" s="58"/>
      <c r="L161" s="14">
        <v>1333308</v>
      </c>
      <c r="M161" s="54">
        <v>43538</v>
      </c>
      <c r="N161" s="15" t="s">
        <v>706</v>
      </c>
      <c r="O161" s="15" t="s">
        <v>624</v>
      </c>
      <c r="P161" s="15" t="s">
        <v>202</v>
      </c>
      <c r="Q161" s="15"/>
      <c r="R161" s="13"/>
    </row>
    <row r="162" spans="1:18" ht="12.75">
      <c r="A162" s="2"/>
      <c r="B162" s="179">
        <v>25</v>
      </c>
      <c r="C162" s="58"/>
      <c r="D162" s="58" t="s">
        <v>509</v>
      </c>
      <c r="E162" s="58" t="s">
        <v>707</v>
      </c>
      <c r="F162" s="58"/>
      <c r="G162" s="58" t="s">
        <v>708</v>
      </c>
      <c r="H162" s="58" t="s">
        <v>709</v>
      </c>
      <c r="I162" s="58"/>
      <c r="J162" s="58"/>
      <c r="K162" s="58"/>
      <c r="L162" s="14" t="s">
        <v>688</v>
      </c>
      <c r="M162" s="54">
        <v>42760</v>
      </c>
      <c r="N162" s="15" t="s">
        <v>710</v>
      </c>
      <c r="O162" s="15"/>
      <c r="P162" s="15" t="s">
        <v>202</v>
      </c>
      <c r="Q162" s="15"/>
      <c r="R162" s="13"/>
    </row>
    <row r="163" spans="1:25" ht="12.75">
      <c r="A163" s="109"/>
      <c r="B163" s="191"/>
      <c r="C163" s="192" t="s">
        <v>579</v>
      </c>
      <c r="D163" s="111" t="s">
        <v>580</v>
      </c>
      <c r="E163" s="193"/>
      <c r="F163" s="193"/>
      <c r="G163" s="193"/>
      <c r="H163" s="193"/>
      <c r="I163" s="193"/>
      <c r="J163" s="193"/>
      <c r="K163" s="193"/>
      <c r="L163" s="194"/>
      <c r="M163" s="193"/>
      <c r="N163" s="193"/>
      <c r="O163" s="193"/>
      <c r="P163" s="193"/>
      <c r="Q163" s="193"/>
      <c r="R163" s="110"/>
      <c r="S163" s="109"/>
      <c r="T163" s="109"/>
      <c r="U163" s="109"/>
      <c r="V163" s="109"/>
      <c r="W163" s="109"/>
      <c r="X163" s="109"/>
      <c r="Y163" s="109"/>
    </row>
    <row r="164" spans="2:18" ht="12.75">
      <c r="B164" s="195" t="s">
        <v>3</v>
      </c>
      <c r="C164" s="196" t="s">
        <v>4</v>
      </c>
      <c r="D164" s="195" t="s">
        <v>5</v>
      </c>
      <c r="E164" s="195" t="s">
        <v>581</v>
      </c>
      <c r="F164" s="195" t="s">
        <v>582</v>
      </c>
      <c r="G164" s="195" t="s">
        <v>10</v>
      </c>
      <c r="H164" s="195" t="s">
        <v>11</v>
      </c>
      <c r="I164" s="195" t="s">
        <v>12</v>
      </c>
      <c r="J164" s="195" t="s">
        <v>15</v>
      </c>
      <c r="K164" s="197" t="s">
        <v>583</v>
      </c>
      <c r="L164" s="8" t="s">
        <v>584</v>
      </c>
      <c r="M164" s="9" t="s">
        <v>585</v>
      </c>
      <c r="N164" s="198" t="s">
        <v>586</v>
      </c>
      <c r="O164" s="198" t="s">
        <v>587</v>
      </c>
      <c r="P164" s="198" t="s">
        <v>588</v>
      </c>
      <c r="Q164" s="198" t="s">
        <v>605</v>
      </c>
      <c r="R164" s="13"/>
    </row>
    <row r="165" ht="12.75">
      <c r="Q165" s="13" t="s">
        <v>608</v>
      </c>
    </row>
    <row r="166" spans="1:18" ht="12.75">
      <c r="A166" s="2">
        <v>125</v>
      </c>
      <c r="B166" s="65">
        <v>2</v>
      </c>
      <c r="C166" s="61">
        <v>1010112</v>
      </c>
      <c r="D166" s="58" t="s">
        <v>589</v>
      </c>
      <c r="E166" s="61" t="s">
        <v>595</v>
      </c>
      <c r="F166" s="58">
        <v>1989</v>
      </c>
      <c r="G166" s="58">
        <v>51514</v>
      </c>
      <c r="H166" s="58">
        <f aca="true" t="shared" si="5" ref="H166:H172">G166-I166</f>
        <v>51514</v>
      </c>
      <c r="I166" s="58">
        <v>0</v>
      </c>
      <c r="J166" s="58" t="s">
        <v>591</v>
      </c>
      <c r="K166" s="199"/>
      <c r="L166" s="50" t="s">
        <v>592</v>
      </c>
      <c r="M166" s="13"/>
      <c r="N166" s="21" t="s">
        <v>593</v>
      </c>
      <c r="O166" s="20" t="s">
        <v>594</v>
      </c>
      <c r="P166" s="13" t="s">
        <v>202</v>
      </c>
      <c r="Q166" s="13" t="s">
        <v>614</v>
      </c>
      <c r="R166" s="13"/>
    </row>
    <row r="167" spans="1:18" ht="12.75">
      <c r="A167" s="2">
        <v>126</v>
      </c>
      <c r="B167" s="200">
        <v>3</v>
      </c>
      <c r="C167" s="61">
        <v>1010115</v>
      </c>
      <c r="D167" s="58" t="s">
        <v>596</v>
      </c>
      <c r="E167" s="61" t="s">
        <v>597</v>
      </c>
      <c r="F167" s="58">
        <v>1988</v>
      </c>
      <c r="G167" s="58">
        <v>60425</v>
      </c>
      <c r="H167" s="58">
        <f t="shared" si="5"/>
        <v>60425</v>
      </c>
      <c r="I167" s="58">
        <v>0</v>
      </c>
      <c r="J167" s="65"/>
      <c r="K167" s="201"/>
      <c r="L167" s="14"/>
      <c r="M167" s="13"/>
      <c r="N167" s="13"/>
      <c r="O167" s="21" t="s">
        <v>598</v>
      </c>
      <c r="P167" s="13" t="s">
        <v>202</v>
      </c>
      <c r="Q167" s="13"/>
      <c r="R167" s="13"/>
    </row>
    <row r="168" spans="1:18" ht="12.75">
      <c r="A168" s="2">
        <v>127</v>
      </c>
      <c r="B168" s="200">
        <v>4</v>
      </c>
      <c r="C168" s="61">
        <v>1010253</v>
      </c>
      <c r="D168" s="58" t="s">
        <v>599</v>
      </c>
      <c r="E168" s="61"/>
      <c r="F168" s="58">
        <v>2008</v>
      </c>
      <c r="G168" s="199">
        <v>130000</v>
      </c>
      <c r="H168" s="58">
        <f t="shared" si="5"/>
        <v>5147</v>
      </c>
      <c r="I168" s="58">
        <v>124853</v>
      </c>
      <c r="J168" s="58" t="s">
        <v>600</v>
      </c>
      <c r="K168" s="199"/>
      <c r="L168" s="14" t="s">
        <v>601</v>
      </c>
      <c r="M168" s="13"/>
      <c r="N168" s="40" t="s">
        <v>602</v>
      </c>
      <c r="O168" s="21" t="s">
        <v>603</v>
      </c>
      <c r="P168" s="13" t="s">
        <v>202</v>
      </c>
      <c r="Q168" s="13"/>
      <c r="R168" s="13"/>
    </row>
    <row r="169" spans="1:17" ht="12.75">
      <c r="A169" s="2">
        <v>128</v>
      </c>
      <c r="B169" s="200">
        <v>5</v>
      </c>
      <c r="C169" s="188">
        <v>1010254</v>
      </c>
      <c r="D169" s="58" t="s">
        <v>604</v>
      </c>
      <c r="E169" s="188"/>
      <c r="F169" s="187">
        <v>2008</v>
      </c>
      <c r="G169" s="202">
        <v>83639</v>
      </c>
      <c r="H169" s="58">
        <f t="shared" si="5"/>
        <v>3485</v>
      </c>
      <c r="I169" s="187">
        <v>80154</v>
      </c>
      <c r="J169" s="58" t="s">
        <v>600</v>
      </c>
      <c r="K169" s="199"/>
      <c r="L169" s="29" t="s">
        <v>601</v>
      </c>
      <c r="M169" s="40"/>
      <c r="N169" s="40" t="s">
        <v>602</v>
      </c>
      <c r="O169" s="21" t="s">
        <v>603</v>
      </c>
      <c r="P169" s="40" t="s">
        <v>202</v>
      </c>
      <c r="Q169" s="40"/>
    </row>
    <row r="170" spans="1:17" ht="12.75">
      <c r="A170" s="2">
        <v>129</v>
      </c>
      <c r="B170" s="200">
        <v>6</v>
      </c>
      <c r="C170" s="61">
        <v>1010255</v>
      </c>
      <c r="D170" s="58" t="s">
        <v>606</v>
      </c>
      <c r="E170" s="61"/>
      <c r="F170" s="58">
        <v>2008</v>
      </c>
      <c r="G170" s="199">
        <v>334000</v>
      </c>
      <c r="H170" s="58">
        <f t="shared" si="5"/>
        <v>13917</v>
      </c>
      <c r="I170" s="58">
        <v>320083</v>
      </c>
      <c r="J170" s="187" t="s">
        <v>607</v>
      </c>
      <c r="K170" s="202"/>
      <c r="L170" s="14" t="s">
        <v>601</v>
      </c>
      <c r="M170" s="13"/>
      <c r="N170" s="13" t="s">
        <v>602</v>
      </c>
      <c r="O170" s="21" t="s">
        <v>603</v>
      </c>
      <c r="P170" s="13" t="s">
        <v>202</v>
      </c>
      <c r="Q170" s="13"/>
    </row>
    <row r="171" spans="1:17" ht="12.75">
      <c r="A171" s="2">
        <v>130</v>
      </c>
      <c r="B171" s="200">
        <v>7</v>
      </c>
      <c r="C171" s="162">
        <v>1010290</v>
      </c>
      <c r="D171" s="64" t="s">
        <v>609</v>
      </c>
      <c r="E171" s="60" t="s">
        <v>610</v>
      </c>
      <c r="F171" s="64">
        <v>1999</v>
      </c>
      <c r="G171" s="203">
        <v>324627</v>
      </c>
      <c r="H171" s="58">
        <f t="shared" si="5"/>
        <v>104615</v>
      </c>
      <c r="I171" s="64">
        <v>220012</v>
      </c>
      <c r="J171" s="58" t="s">
        <v>611</v>
      </c>
      <c r="K171" s="199"/>
      <c r="L171" s="26" t="s">
        <v>612</v>
      </c>
      <c r="M171" s="22"/>
      <c r="N171" s="22" t="s">
        <v>593</v>
      </c>
      <c r="O171" t="s">
        <v>353</v>
      </c>
      <c r="P171" s="40" t="s">
        <v>613</v>
      </c>
      <c r="Q171" s="40" t="s">
        <v>636</v>
      </c>
    </row>
    <row r="172" spans="1:17" ht="12.75">
      <c r="A172" s="2">
        <v>131</v>
      </c>
      <c r="B172" s="200">
        <v>8</v>
      </c>
      <c r="C172" s="199">
        <v>1010291</v>
      </c>
      <c r="D172" s="199" t="s">
        <v>615</v>
      </c>
      <c r="E172" s="204" t="s">
        <v>616</v>
      </c>
      <c r="F172" s="58">
        <v>2006</v>
      </c>
      <c r="G172" s="199">
        <v>450889</v>
      </c>
      <c r="H172" s="61">
        <f t="shared" si="5"/>
        <v>245767</v>
      </c>
      <c r="I172" s="58">
        <v>205122</v>
      </c>
      <c r="J172" s="203" t="s">
        <v>617</v>
      </c>
      <c r="K172" s="203"/>
      <c r="L172" s="50" t="s">
        <v>618</v>
      </c>
      <c r="M172" s="37"/>
      <c r="N172" s="37" t="s">
        <v>593</v>
      </c>
      <c r="O172" s="20" t="s">
        <v>594</v>
      </c>
      <c r="P172" s="13" t="s">
        <v>619</v>
      </c>
      <c r="Q172" s="13" t="s">
        <v>637</v>
      </c>
    </row>
    <row r="173" spans="1:17" ht="12.75">
      <c r="A173" s="2">
        <v>132</v>
      </c>
      <c r="B173" s="200">
        <v>9</v>
      </c>
      <c r="C173" s="202">
        <v>1010257</v>
      </c>
      <c r="D173" s="202" t="s">
        <v>620</v>
      </c>
      <c r="E173" s="205" t="s">
        <v>621</v>
      </c>
      <c r="F173" s="202">
        <v>2010</v>
      </c>
      <c r="G173" s="202">
        <v>850000</v>
      </c>
      <c r="H173" s="202">
        <v>0</v>
      </c>
      <c r="I173" s="202">
        <v>850000</v>
      </c>
      <c r="J173" s="199" t="s">
        <v>622</v>
      </c>
      <c r="K173" s="199"/>
      <c r="L173" s="90" t="s">
        <v>623</v>
      </c>
      <c r="M173" s="16"/>
      <c r="N173" s="15" t="s">
        <v>593</v>
      </c>
      <c r="O173" s="18" t="s">
        <v>624</v>
      </c>
      <c r="P173" s="13" t="s">
        <v>202</v>
      </c>
      <c r="Q173" s="24" t="s">
        <v>639</v>
      </c>
    </row>
    <row r="174" spans="1:17" ht="12.75">
      <c r="A174" s="2">
        <v>133</v>
      </c>
      <c r="B174" s="200">
        <v>10</v>
      </c>
      <c r="C174" s="199" t="s">
        <v>162</v>
      </c>
      <c r="D174" s="199" t="s">
        <v>625</v>
      </c>
      <c r="E174" s="206" t="s">
        <v>626</v>
      </c>
      <c r="F174" s="199">
        <v>1988</v>
      </c>
      <c r="G174" s="199">
        <v>200000</v>
      </c>
      <c r="H174" s="202">
        <v>0</v>
      </c>
      <c r="I174" s="199">
        <v>200000</v>
      </c>
      <c r="J174" s="199" t="s">
        <v>627</v>
      </c>
      <c r="K174" s="199"/>
      <c r="L174" s="207" t="s">
        <v>628</v>
      </c>
      <c r="M174" s="15"/>
      <c r="N174" s="15" t="s">
        <v>593</v>
      </c>
      <c r="O174" s="32" t="s">
        <v>603</v>
      </c>
      <c r="P174" s="13" t="s">
        <v>613</v>
      </c>
      <c r="Q174" s="13" t="s">
        <v>651</v>
      </c>
    </row>
    <row r="175" spans="1:17" ht="12.75">
      <c r="A175" s="2">
        <v>134</v>
      </c>
      <c r="B175" s="200">
        <v>11</v>
      </c>
      <c r="C175" s="202" t="s">
        <v>162</v>
      </c>
      <c r="D175" s="202" t="s">
        <v>629</v>
      </c>
      <c r="E175" s="205" t="s">
        <v>630</v>
      </c>
      <c r="F175" s="202">
        <v>2011</v>
      </c>
      <c r="G175" s="202">
        <v>530000</v>
      </c>
      <c r="H175" s="202">
        <v>0</v>
      </c>
      <c r="I175" s="202">
        <v>530000</v>
      </c>
      <c r="J175" s="199" t="s">
        <v>631</v>
      </c>
      <c r="K175" s="199"/>
      <c r="L175" s="207" t="s">
        <v>632</v>
      </c>
      <c r="M175" s="16"/>
      <c r="N175" s="15" t="s">
        <v>593</v>
      </c>
      <c r="O175" s="16" t="s">
        <v>624</v>
      </c>
      <c r="P175" s="13" t="s">
        <v>202</v>
      </c>
      <c r="Q175" s="13" t="s">
        <v>657</v>
      </c>
    </row>
    <row r="176" spans="1:17" ht="12.75">
      <c r="A176" s="2">
        <v>135</v>
      </c>
      <c r="B176" s="222">
        <v>12</v>
      </c>
      <c r="C176" s="202" t="s">
        <v>162</v>
      </c>
      <c r="D176" s="202" t="s">
        <v>633</v>
      </c>
      <c r="E176" s="205" t="s">
        <v>634</v>
      </c>
      <c r="F176" s="202">
        <v>1973</v>
      </c>
      <c r="G176" s="202">
        <v>64503.96</v>
      </c>
      <c r="H176" s="202">
        <v>0</v>
      </c>
      <c r="I176" s="202">
        <v>0</v>
      </c>
      <c r="J176" s="203"/>
      <c r="K176" s="203"/>
      <c r="L176" s="223" t="s">
        <v>635</v>
      </c>
      <c r="M176" s="140"/>
      <c r="N176" s="36" t="s">
        <v>593</v>
      </c>
      <c r="O176" s="140" t="s">
        <v>624</v>
      </c>
      <c r="P176" s="36" t="s">
        <v>202</v>
      </c>
      <c r="Q176" s="15" t="s">
        <v>663</v>
      </c>
    </row>
    <row r="177" spans="2:17" s="13" customFormat="1" ht="12.75">
      <c r="B177" s="58"/>
      <c r="C177" s="58" t="s">
        <v>162</v>
      </c>
      <c r="D177" s="58" t="s">
        <v>698</v>
      </c>
      <c r="E177" s="224" t="s">
        <v>699</v>
      </c>
      <c r="F177" s="58">
        <v>2011</v>
      </c>
      <c r="G177" s="58"/>
      <c r="H177" s="58"/>
      <c r="I177" s="58"/>
      <c r="J177" s="58"/>
      <c r="K177" s="58"/>
      <c r="L177" s="14"/>
      <c r="M177" s="15"/>
      <c r="N177" s="15" t="s">
        <v>700</v>
      </c>
      <c r="O177" s="13" t="s">
        <v>624</v>
      </c>
      <c r="P177" s="13" t="s">
        <v>202</v>
      </c>
      <c r="Q177" s="35" t="s">
        <v>701</v>
      </c>
    </row>
    <row r="178" spans="1:25" ht="12.75">
      <c r="A178" s="109"/>
      <c r="B178" s="191"/>
      <c r="C178" s="192" t="s">
        <v>638</v>
      </c>
      <c r="D178" s="193"/>
      <c r="E178" s="208"/>
      <c r="F178" s="193"/>
      <c r="G178" s="193"/>
      <c r="H178" s="193"/>
      <c r="I178" s="193"/>
      <c r="J178" s="193"/>
      <c r="K178" s="193"/>
      <c r="L178" s="194"/>
      <c r="M178" s="193"/>
      <c r="N178" s="209"/>
      <c r="O178" s="209"/>
      <c r="P178" s="209"/>
      <c r="Q178" s="209"/>
      <c r="R178" s="109"/>
      <c r="S178" s="109"/>
      <c r="T178" s="109"/>
      <c r="U178" s="109"/>
      <c r="V178" s="109"/>
      <c r="W178" s="109"/>
      <c r="X178" s="109"/>
      <c r="Y178" s="109"/>
    </row>
    <row r="179" spans="2:17" ht="12.75">
      <c r="B179" s="195" t="s">
        <v>3</v>
      </c>
      <c r="C179" s="210" t="s">
        <v>640</v>
      </c>
      <c r="D179" s="195" t="s">
        <v>641</v>
      </c>
      <c r="E179" s="211" t="s">
        <v>642</v>
      </c>
      <c r="F179" s="212" t="s">
        <v>643</v>
      </c>
      <c r="G179" s="195" t="s">
        <v>644</v>
      </c>
      <c r="H179" s="195" t="s">
        <v>645</v>
      </c>
      <c r="I179" s="195" t="s">
        <v>646</v>
      </c>
      <c r="J179" s="195" t="s">
        <v>647</v>
      </c>
      <c r="K179" s="195" t="s">
        <v>648</v>
      </c>
      <c r="L179" s="8" t="s">
        <v>649</v>
      </c>
      <c r="M179" s="213" t="s">
        <v>650</v>
      </c>
      <c r="N179" s="12"/>
      <c r="O179" s="214"/>
      <c r="P179" s="214"/>
      <c r="Q179" s="214"/>
    </row>
    <row r="180" spans="2:17" ht="12.75">
      <c r="B180" s="187">
        <v>1</v>
      </c>
      <c r="C180" s="187" t="s">
        <v>652</v>
      </c>
      <c r="D180" s="187" t="s">
        <v>653</v>
      </c>
      <c r="E180" s="187" t="s">
        <v>654</v>
      </c>
      <c r="F180" s="215">
        <v>1057005452085</v>
      </c>
      <c r="G180" s="187" t="s">
        <v>655</v>
      </c>
      <c r="H180" s="187"/>
      <c r="I180" s="187"/>
      <c r="J180" s="187"/>
      <c r="K180" s="187"/>
      <c r="L180" s="216">
        <v>13</v>
      </c>
      <c r="M180" s="36" t="s">
        <v>656</v>
      </c>
      <c r="N180" s="163"/>
      <c r="O180" s="163"/>
      <c r="P180" s="163"/>
      <c r="Q180" s="163"/>
    </row>
    <row r="181" spans="2:17" ht="12.75">
      <c r="B181" s="65"/>
      <c r="C181" s="162" t="s">
        <v>658</v>
      </c>
      <c r="D181" s="64" t="s">
        <v>659</v>
      </c>
      <c r="E181" s="64" t="s">
        <v>660</v>
      </c>
      <c r="F181" s="65"/>
      <c r="G181" s="64" t="s">
        <v>661</v>
      </c>
      <c r="H181" s="64"/>
      <c r="I181" s="201"/>
      <c r="J181" s="65"/>
      <c r="K181" s="65"/>
      <c r="L181" s="29"/>
      <c r="M181" s="22" t="s">
        <v>662</v>
      </c>
      <c r="N181" s="163"/>
      <c r="O181" s="163"/>
      <c r="P181" s="163"/>
      <c r="Q181" s="163"/>
    </row>
    <row r="182" spans="2:25" ht="12.75">
      <c r="B182" s="187">
        <v>2</v>
      </c>
      <c r="C182" s="187" t="s">
        <v>664</v>
      </c>
      <c r="D182" s="187" t="s">
        <v>665</v>
      </c>
      <c r="E182" s="187" t="s">
        <v>654</v>
      </c>
      <c r="F182" s="187"/>
      <c r="G182" s="187" t="s">
        <v>666</v>
      </c>
      <c r="H182" s="187"/>
      <c r="I182" s="187"/>
      <c r="J182" s="187"/>
      <c r="K182" s="187"/>
      <c r="L182" s="216"/>
      <c r="M182" s="36" t="s">
        <v>667</v>
      </c>
      <c r="N182" s="49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</row>
    <row r="183" spans="2:25" ht="12.75">
      <c r="B183" s="64"/>
      <c r="C183" s="64" t="s">
        <v>668</v>
      </c>
      <c r="D183" s="64" t="s">
        <v>669</v>
      </c>
      <c r="E183" s="64" t="s">
        <v>660</v>
      </c>
      <c r="F183" s="217">
        <v>1057005440910</v>
      </c>
      <c r="G183" s="64" t="s">
        <v>670</v>
      </c>
      <c r="H183" s="64">
        <v>155561</v>
      </c>
      <c r="I183" s="218">
        <v>1</v>
      </c>
      <c r="J183" s="64">
        <v>155561</v>
      </c>
      <c r="K183" s="64">
        <v>0</v>
      </c>
      <c r="L183" s="29">
        <v>5</v>
      </c>
      <c r="M183" s="35" t="s">
        <v>671</v>
      </c>
      <c r="N183" s="49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</row>
    <row r="184" spans="2:25" ht="12.75">
      <c r="B184" s="65"/>
      <c r="C184" s="166" t="s">
        <v>672</v>
      </c>
      <c r="D184" s="65"/>
      <c r="E184" s="65"/>
      <c r="F184" s="65"/>
      <c r="G184" s="65"/>
      <c r="H184" s="65"/>
      <c r="I184" s="201"/>
      <c r="J184" s="65"/>
      <c r="K184" s="65"/>
      <c r="L184" s="26"/>
      <c r="M184" s="22"/>
      <c r="N184" s="49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</row>
    <row r="185" spans="2:25" ht="12.75">
      <c r="B185" s="219"/>
      <c r="C185" s="48"/>
      <c r="D185" s="48"/>
      <c r="E185" s="48"/>
      <c r="F185" s="48"/>
      <c r="G185" s="48"/>
      <c r="H185" s="48"/>
      <c r="I185" s="140"/>
      <c r="J185" s="219"/>
      <c r="K185" s="48"/>
      <c r="L185" s="190"/>
      <c r="M185" s="48"/>
      <c r="N185" s="49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</row>
    <row r="186" spans="2:25" ht="12.75">
      <c r="B186" s="163"/>
      <c r="C186" s="49"/>
      <c r="D186" s="49"/>
      <c r="E186" s="49"/>
      <c r="F186" s="49"/>
      <c r="G186" s="49"/>
      <c r="H186" s="49"/>
      <c r="I186" s="49"/>
      <c r="J186" s="163"/>
      <c r="K186" s="49"/>
      <c r="L186" s="130"/>
      <c r="M186" s="49"/>
      <c r="N186" s="49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</row>
    <row r="187" spans="2:25" ht="12.75">
      <c r="B187" s="163"/>
      <c r="C187" s="163" t="s">
        <v>673</v>
      </c>
      <c r="D187" s="163"/>
      <c r="E187" s="163"/>
      <c r="G187" t="e">
        <f>I83+I84+I85+I86+I87+I88+I89+I90+#REF!+I91+#REF!+I93+I94+I95+I96+I97+I98+I99+I100+I101+I102</f>
        <v>#REF!</v>
      </c>
      <c r="I187" t="e">
        <f>K83+K84+K85+K86+K87+K88+K89+K90+#REF!+K91+#REF!+K93+K94+K95+K96+K97+K98+K99+K100+K101+K102</f>
        <v>#REF!</v>
      </c>
      <c r="J187" s="163"/>
      <c r="K187" s="49"/>
      <c r="L187" s="130"/>
      <c r="M187" s="49"/>
      <c r="N187" s="49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</row>
    <row r="188" spans="2:25" ht="12.75">
      <c r="B188" s="163"/>
      <c r="C188" s="163" t="s">
        <v>674</v>
      </c>
      <c r="D188" s="163"/>
      <c r="E188" s="163"/>
      <c r="G188">
        <f>I70+I72+I73+I111+I112+I113+I114+I115+I117</f>
        <v>2441916</v>
      </c>
      <c r="I188">
        <f>K70+K71+K72+K73+K111+K112+K113+K114+K115+K117</f>
        <v>859815</v>
      </c>
      <c r="J188" s="163"/>
      <c r="K188" s="49"/>
      <c r="L188" s="130"/>
      <c r="M188" s="49"/>
      <c r="N188" s="49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</row>
    <row r="189" spans="2:25" ht="12.75">
      <c r="B189" s="163"/>
      <c r="C189" s="163" t="s">
        <v>675</v>
      </c>
      <c r="D189" s="163"/>
      <c r="E189" s="163"/>
      <c r="G189">
        <f>'Архив 2018'!I15+'Архив 2018'!I16+'Архив 2018'!I17+'Архив 2018'!I18</f>
        <v>41278595</v>
      </c>
      <c r="I189">
        <f>'Архив 2018'!K15+'Архив 2018'!K16+'Архив 2018'!K17+'Архив 2018'!K18</f>
        <v>1395219</v>
      </c>
      <c r="J189" s="163"/>
      <c r="K189" s="49"/>
      <c r="L189" s="130"/>
      <c r="M189" s="49"/>
      <c r="N189" s="49"/>
      <c r="O189" s="163"/>
      <c r="P189" s="163"/>
      <c r="R189" s="163"/>
      <c r="S189" s="163"/>
      <c r="T189" s="163"/>
      <c r="U189" s="163"/>
      <c r="V189" s="163"/>
      <c r="W189" s="163"/>
      <c r="X189" s="163"/>
      <c r="Y189" s="163"/>
    </row>
    <row r="190" spans="2:25" ht="12.75">
      <c r="B190" s="163"/>
      <c r="C190" s="163" t="s">
        <v>676</v>
      </c>
      <c r="D190" s="163"/>
      <c r="E190" s="163"/>
      <c r="G190" t="e">
        <f>I6+I7+I8+I9+I10+I11+'Архив 2018'!I2+#REF!+#REF!+#REF!+I13+I14+I15+I16+I17+I18+#REF!+#REF!+I19+I20+I21+I22+I23+I24+I25+#REF!+I26+#REF!+#REF!+#REF!+I27+I28+#REF!+#REF!+#REF!+#REF!+I29+#REF!+#REF!+I31+I32+#REF!+#REF!+I33+I34+I35+I36+I37+#REF!+I38+I39+#REF!+#REF!</f>
        <v>#REF!</v>
      </c>
      <c r="I190" t="e">
        <f>K6+K10+'Архив 2018'!K2+#REF!+#REF!+#REF!+K14+K16+K17+K18+#REF!+#REF!+K19+K20+K21+#REF!+#REF!+#REF!+K28+#REF!+#REF!+#REF!+K29+#REF!+#REF!+K31+#REF!+K33+K34+K35+K36+K37+#REF!+K38+K39+#REF!</f>
        <v>#REF!</v>
      </c>
      <c r="J190" s="163"/>
      <c r="K190" s="49"/>
      <c r="L190" s="130"/>
      <c r="M190" s="49"/>
      <c r="N190" s="49"/>
      <c r="O190" s="163"/>
      <c r="P190" s="163"/>
      <c r="R190" s="163"/>
      <c r="S190" s="163"/>
      <c r="T190" s="163"/>
      <c r="U190" s="163"/>
      <c r="V190" s="163"/>
      <c r="W190" s="163"/>
      <c r="X190" s="163"/>
      <c r="Y190" s="163"/>
    </row>
    <row r="191" spans="2:25" ht="12.75">
      <c r="B191" s="163"/>
      <c r="C191" s="49"/>
      <c r="D191" s="49"/>
      <c r="E191" s="49"/>
      <c r="F191" s="49"/>
      <c r="G191" s="49"/>
      <c r="H191" s="49"/>
      <c r="I191" s="49"/>
      <c r="J191" s="163"/>
      <c r="K191" s="49"/>
      <c r="L191" s="130"/>
      <c r="M191" s="49"/>
      <c r="N191" s="49"/>
      <c r="O191" s="163"/>
      <c r="P191" s="163"/>
      <c r="R191" s="163"/>
      <c r="S191" s="163"/>
      <c r="T191" s="163"/>
      <c r="U191" s="163"/>
      <c r="V191" s="163"/>
      <c r="W191" s="163"/>
      <c r="X191" s="163"/>
      <c r="Y191" s="163"/>
    </row>
    <row r="192" spans="2:25" ht="12.75">
      <c r="B192" s="163"/>
      <c r="C192" s="49"/>
      <c r="D192" s="49"/>
      <c r="E192" s="49"/>
      <c r="F192" s="49"/>
      <c r="G192" s="49"/>
      <c r="H192" s="49"/>
      <c r="I192" s="49"/>
      <c r="J192" s="163"/>
      <c r="K192" s="49"/>
      <c r="L192" s="130"/>
      <c r="M192" s="49"/>
      <c r="N192" s="49"/>
      <c r="O192" s="163"/>
      <c r="P192" s="163"/>
      <c r="R192" s="163"/>
      <c r="S192" s="163"/>
      <c r="T192" s="163"/>
      <c r="U192" s="163"/>
      <c r="V192" s="163"/>
      <c r="W192" s="163"/>
      <c r="X192" s="163"/>
      <c r="Y192" s="163"/>
    </row>
    <row r="193" spans="2:25" ht="12.75">
      <c r="B193" s="163"/>
      <c r="C193" s="49"/>
      <c r="D193" s="49"/>
      <c r="E193" s="49"/>
      <c r="F193" s="49"/>
      <c r="G193" s="49"/>
      <c r="H193" s="49"/>
      <c r="I193" s="49"/>
      <c r="J193" s="163"/>
      <c r="K193" s="49"/>
      <c r="L193" s="130"/>
      <c r="M193" s="49"/>
      <c r="N193" s="49"/>
      <c r="O193" s="163"/>
      <c r="R193" s="163"/>
      <c r="S193" s="163"/>
      <c r="T193" s="163"/>
      <c r="U193" s="163"/>
      <c r="V193" s="163"/>
      <c r="W193" s="163"/>
      <c r="X193" s="163"/>
      <c r="Y193" s="163"/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House</cp:lastModifiedBy>
  <dcterms:created xsi:type="dcterms:W3CDTF">1996-10-08T23:32:33Z</dcterms:created>
  <dcterms:modified xsi:type="dcterms:W3CDTF">2019-05-16T07:18:16Z</dcterms:modified>
  <cp:category/>
  <cp:version/>
  <cp:contentType/>
  <cp:contentStatus/>
</cp:coreProperties>
</file>